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itesh Thakur\Desktop\Workshop Presentaions\"/>
    </mc:Choice>
  </mc:AlternateContent>
  <workbookProtection workbookPassword="C71F" lockStructure="1"/>
  <bookViews>
    <workbookView minimized="1" xWindow="0" yWindow="0" windowWidth="12030" windowHeight="5715" tabRatio="736" firstSheet="2" activeTab="2"/>
  </bookViews>
  <sheets>
    <sheet name="Sheet1" sheetId="28" r:id="rId1"/>
    <sheet name="Cost Summary" sheetId="27" r:id="rId2"/>
    <sheet name="PIP Cost Tab" sheetId="14" r:id="rId3"/>
    <sheet name="Hydromet Calculator" sheetId="15" r:id="rId4"/>
    <sheet name="Guide to Filling Columns" sheetId="16" r:id="rId5"/>
    <sheet name="Pivot Summary" sheetId="17" r:id="rId6"/>
    <sheet name="Component Description" sheetId="18" r:id="rId7"/>
    <sheet name="Help" sheetId="19" r:id="rId8"/>
    <sheet name="Agency Allocations" sheetId="20" r:id="rId9"/>
  </sheets>
  <definedNames>
    <definedName name="_xlnm._FilterDatabase" localSheetId="2" hidden="1">'PIP Cost Tab'!$A$4:$L$248</definedName>
    <definedName name="_xlnm.Print_Area" localSheetId="7">Help!$A$1:$A$57</definedName>
    <definedName name="_xlnm.Print_Area" localSheetId="2">'PIP Cost Tab'!$A$1:$L$248</definedName>
    <definedName name="_xlnm.Print_Titles" localSheetId="6">'Component Description'!$1:$1</definedName>
    <definedName name="_xlnm.Print_Titles" localSheetId="2">'PIP Cost Tab'!$4:$5</definedName>
  </definedNames>
  <calcPr calcId="152511"/>
  <pivotCaches>
    <pivotCache cacheId="1" r:id="rId10"/>
  </pivotCaches>
</workbook>
</file>

<file path=xl/calcChain.xml><?xml version="1.0" encoding="utf-8"?>
<calcChain xmlns="http://schemas.openxmlformats.org/spreadsheetml/2006/main">
  <c r="J28" i="14" l="1"/>
  <c r="J29" i="14"/>
  <c r="J33" i="14"/>
  <c r="J34" i="14"/>
  <c r="J35" i="14"/>
  <c r="J36" i="14"/>
  <c r="J37" i="14"/>
  <c r="J38" i="14"/>
  <c r="J39" i="14"/>
  <c r="J40" i="14"/>
  <c r="J41" i="14"/>
  <c r="J42" i="14"/>
  <c r="J43" i="14"/>
  <c r="J44" i="14"/>
  <c r="J45" i="14"/>
  <c r="E23" i="15"/>
  <c r="E22" i="15"/>
  <c r="E21" i="15"/>
  <c r="E20" i="15"/>
  <c r="J11" i="14"/>
  <c r="J13" i="14"/>
  <c r="J14" i="14"/>
  <c r="J17" i="14"/>
  <c r="E14" i="15" l="1"/>
  <c r="E28" i="15"/>
  <c r="C59" i="20" l="1"/>
  <c r="D59" i="20"/>
  <c r="E59" i="20"/>
  <c r="F59" i="20"/>
  <c r="G59" i="20"/>
  <c r="E3" i="15"/>
  <c r="E4" i="15"/>
  <c r="E5" i="15"/>
  <c r="E6" i="15"/>
  <c r="E7" i="15"/>
  <c r="E8" i="15"/>
  <c r="E9" i="15"/>
  <c r="E10" i="15"/>
  <c r="E11" i="15"/>
  <c r="E12" i="15"/>
  <c r="E13" i="15"/>
  <c r="E15" i="15"/>
  <c r="E16" i="15"/>
  <c r="E17" i="15"/>
  <c r="E18" i="15"/>
  <c r="E19" i="15"/>
  <c r="E24" i="15"/>
  <c r="E25" i="15"/>
  <c r="E26" i="15"/>
  <c r="E27" i="15"/>
  <c r="E30" i="15"/>
  <c r="E31" i="15"/>
  <c r="E32" i="15"/>
  <c r="E33" i="15"/>
  <c r="E34" i="15"/>
  <c r="J8" i="14"/>
  <c r="J9" i="14"/>
  <c r="J10" i="14"/>
  <c r="J22" i="14"/>
  <c r="J26" i="14"/>
  <c r="J27" i="14"/>
  <c r="J46" i="14"/>
  <c r="J47" i="14"/>
  <c r="J51" i="14"/>
  <c r="J52" i="14"/>
  <c r="J53" i="14"/>
  <c r="J54" i="14"/>
  <c r="J55" i="14"/>
  <c r="J72" i="14"/>
  <c r="J83" i="14"/>
  <c r="J84" i="14"/>
  <c r="J85" i="14"/>
  <c r="J90" i="14"/>
  <c r="J91" i="14"/>
  <c r="J98" i="14"/>
  <c r="J108" i="14"/>
  <c r="J109" i="14"/>
  <c r="J110" i="14"/>
  <c r="J115" i="14"/>
  <c r="J116" i="14"/>
  <c r="J121" i="14"/>
  <c r="J125" i="14"/>
  <c r="J150" i="14"/>
  <c r="J151" i="14"/>
  <c r="J152" i="14"/>
  <c r="J161" i="14"/>
  <c r="J177" i="14"/>
  <c r="J190" i="14"/>
  <c r="J178" i="14"/>
  <c r="J179" i="14"/>
  <c r="J234" i="14"/>
  <c r="J219" i="14"/>
  <c r="J209" i="14"/>
  <c r="J214" i="14"/>
  <c r="J215" i="14"/>
  <c r="J216" i="14"/>
  <c r="J217" i="14"/>
  <c r="J218" i="14"/>
  <c r="J222" i="14"/>
  <c r="J225" i="14"/>
  <c r="J231" i="14"/>
  <c r="J232" i="14"/>
  <c r="J240" i="14"/>
  <c r="J241" i="14"/>
  <c r="J242" i="14"/>
  <c r="J243" i="14"/>
  <c r="J244" i="14"/>
  <c r="J245" i="14"/>
  <c r="J247" i="14"/>
  <c r="J248" i="14"/>
  <c r="J233" i="14"/>
  <c r="J236" i="14"/>
  <c r="G5" i="27"/>
  <c r="G6" i="27"/>
  <c r="G7" i="27"/>
  <c r="G8" i="27"/>
  <c r="C10" i="27"/>
  <c r="D5" i="27" s="1"/>
  <c r="F10" i="27"/>
  <c r="G10" i="27"/>
  <c r="F9" i="28"/>
  <c r="D8" i="27" l="1"/>
  <c r="D6" i="27"/>
  <c r="E35" i="15"/>
  <c r="D7" i="27"/>
</calcChain>
</file>

<file path=xl/sharedStrings.xml><?xml version="1.0" encoding="utf-8"?>
<sst xmlns="http://schemas.openxmlformats.org/spreadsheetml/2006/main" count="1438" uniqueCount="609">
  <si>
    <t>A</t>
  </si>
  <si>
    <t>A1.1</t>
  </si>
  <si>
    <t>A1.3</t>
  </si>
  <si>
    <t>A2.1</t>
  </si>
  <si>
    <t>A2.2</t>
  </si>
  <si>
    <t>A2.3</t>
  </si>
  <si>
    <t>A3.1</t>
  </si>
  <si>
    <t>A3.2</t>
  </si>
  <si>
    <t>A3.3</t>
  </si>
  <si>
    <t>A3.4</t>
  </si>
  <si>
    <t>B</t>
  </si>
  <si>
    <t>B1.1</t>
  </si>
  <si>
    <t>B1.2</t>
  </si>
  <si>
    <t>B1.3</t>
  </si>
  <si>
    <t>B2.1</t>
  </si>
  <si>
    <t>B2.2</t>
  </si>
  <si>
    <t>C</t>
  </si>
  <si>
    <t>C1.1</t>
  </si>
  <si>
    <t>C1.2</t>
  </si>
  <si>
    <t>C1.3</t>
  </si>
  <si>
    <t>D</t>
  </si>
  <si>
    <t>D2.1</t>
  </si>
  <si>
    <t>D2.2</t>
  </si>
  <si>
    <t>D3.1</t>
  </si>
  <si>
    <t>D4.1</t>
  </si>
  <si>
    <t>D4.2</t>
  </si>
  <si>
    <t>A1.2</t>
  </si>
  <si>
    <t>C1</t>
  </si>
  <si>
    <t>Reservoir sedimentation  assessment</t>
  </si>
  <si>
    <t>Development of Hydrological instrumentation facility</t>
  </si>
  <si>
    <t>Recurrent cost for operation of offices</t>
  </si>
  <si>
    <t>Workshops</t>
  </si>
  <si>
    <t>A1</t>
  </si>
  <si>
    <t>A1.4</t>
  </si>
  <si>
    <t>A2</t>
  </si>
  <si>
    <t>B1</t>
  </si>
  <si>
    <t>B1.4</t>
  </si>
  <si>
    <t>B2</t>
  </si>
  <si>
    <t>B2.3</t>
  </si>
  <si>
    <t>B2.4</t>
  </si>
  <si>
    <t>B2.5</t>
  </si>
  <si>
    <t>C1.4</t>
  </si>
  <si>
    <t>C2</t>
  </si>
  <si>
    <t>C3</t>
  </si>
  <si>
    <t>D1</t>
  </si>
  <si>
    <t>D2</t>
  </si>
  <si>
    <t>D3</t>
  </si>
  <si>
    <t>D4</t>
  </si>
  <si>
    <t>D2.3</t>
  </si>
  <si>
    <t>D2.4</t>
  </si>
  <si>
    <t>D3.2</t>
  </si>
  <si>
    <t>Purpose Driven Studies</t>
  </si>
  <si>
    <t>D1.1</t>
  </si>
  <si>
    <t>D1.2</t>
  </si>
  <si>
    <t>Total</t>
  </si>
  <si>
    <t>Strengthening India WRIS</t>
  </si>
  <si>
    <t>National Spatial Information Development</t>
  </si>
  <si>
    <t>Activity ID</t>
  </si>
  <si>
    <t xml:space="preserve">Componant </t>
  </si>
  <si>
    <t>Type</t>
  </si>
  <si>
    <t>Goods</t>
  </si>
  <si>
    <t>Works</t>
  </si>
  <si>
    <t>Componant ID</t>
  </si>
  <si>
    <t>Sub Comp ID</t>
  </si>
  <si>
    <t>Professional Development</t>
  </si>
  <si>
    <t>Institutions Capacity Enhancement</t>
  </si>
  <si>
    <t>Water Resources Knowledge Centers</t>
  </si>
  <si>
    <t>Water Resources Operation and Planning</t>
  </si>
  <si>
    <t>Decision Support System for River Basins</t>
  </si>
  <si>
    <t>Decision Support System for Groundwater Management</t>
  </si>
  <si>
    <t>Items</t>
  </si>
  <si>
    <t>Manual Observation Equipment</t>
  </si>
  <si>
    <t>SCADA system for Barrages</t>
  </si>
  <si>
    <t>Canal SCADA System</t>
  </si>
  <si>
    <t>Automation of Tubewell Operation</t>
  </si>
  <si>
    <t>IT Equipment for Data Centres</t>
  </si>
  <si>
    <t>A3.5</t>
  </si>
  <si>
    <t>A3.6</t>
  </si>
  <si>
    <t>A3.7</t>
  </si>
  <si>
    <t>A3.8</t>
  </si>
  <si>
    <t>Item Code</t>
  </si>
  <si>
    <t>Flood Forecasting System for River Basins</t>
  </si>
  <si>
    <t>Incremental Staff Cost</t>
  </si>
  <si>
    <t>Establishment of CPMU</t>
  </si>
  <si>
    <t>Establishment of State PMU</t>
  </si>
  <si>
    <t>Trainings</t>
  </si>
  <si>
    <t>International Trainings</t>
  </si>
  <si>
    <t>A1.1.01</t>
  </si>
  <si>
    <t>A1.3.01</t>
  </si>
  <si>
    <t>Unit Cost</t>
  </si>
  <si>
    <t>Quantity</t>
  </si>
  <si>
    <t>Total Cost</t>
  </si>
  <si>
    <t>Real Time Data Acquisition System (RTDAS)</t>
  </si>
  <si>
    <t>Water Quality Labs</t>
  </si>
  <si>
    <t>Water Quality Equipment</t>
  </si>
  <si>
    <t>A1.5</t>
  </si>
  <si>
    <t>CS</t>
  </si>
  <si>
    <t>Civil Works for Hydromet System (RTDAS)</t>
  </si>
  <si>
    <t>Discharge Measurement Equipment</t>
  </si>
  <si>
    <t>Boats with Outboard engines</t>
  </si>
  <si>
    <t>Groundwater Measurement Equipment</t>
  </si>
  <si>
    <t>A1.6</t>
  </si>
  <si>
    <t>Construction of Regional/ Divisional Data Centres</t>
  </si>
  <si>
    <t>Rennovation of Regional/ Divisional Data Centres</t>
  </si>
  <si>
    <t>Construction of National Data Centres</t>
  </si>
  <si>
    <t>Rennovation of National Data Centres</t>
  </si>
  <si>
    <t>Construction of State / River Basin Data Centres</t>
  </si>
  <si>
    <t>Rennovation of State / River Basin Data Centres</t>
  </si>
  <si>
    <t>Procurement of Video Conference Facility</t>
  </si>
  <si>
    <t>Civil Works for Groundwater Monitoring</t>
  </si>
  <si>
    <t>A1.7</t>
  </si>
  <si>
    <t>A1.8</t>
  </si>
  <si>
    <t>Field Surveys</t>
  </si>
  <si>
    <t>A1.9</t>
  </si>
  <si>
    <t>NCS</t>
  </si>
  <si>
    <t>Software for DSS</t>
  </si>
  <si>
    <t>Software for forecasting system</t>
  </si>
  <si>
    <t>A3.9</t>
  </si>
  <si>
    <t>A3.10</t>
  </si>
  <si>
    <t>Furnishing of  Data Centres</t>
  </si>
  <si>
    <t>Data Digitization</t>
  </si>
  <si>
    <t>Data Exchange</t>
  </si>
  <si>
    <t>Database management and Repository</t>
  </si>
  <si>
    <t>Software for Data Centers</t>
  </si>
  <si>
    <t>Digitization / Scanning of Reports, Documents</t>
  </si>
  <si>
    <t>Strengthening Regional WRIS</t>
  </si>
  <si>
    <t>Regional Spatial Information Development</t>
  </si>
  <si>
    <t>Web Hosting</t>
  </si>
  <si>
    <t>Conjunctive use and GW recharge studies</t>
  </si>
  <si>
    <t>Water Quality Studies</t>
  </si>
  <si>
    <t>Studies for Rainwater harvesting and Artificial recharge</t>
  </si>
  <si>
    <t>D2.1.01</t>
  </si>
  <si>
    <t>D4.1.01</t>
  </si>
  <si>
    <t>D4.1.04</t>
  </si>
  <si>
    <t>International Study Tours</t>
  </si>
  <si>
    <t>Diploma's and Higher Degree Courses</t>
  </si>
  <si>
    <t>National level Centers of Excellence</t>
  </si>
  <si>
    <t>State/Regional Centers of Excellence</t>
  </si>
  <si>
    <t>Technical Assistance for development of training</t>
  </si>
  <si>
    <t>D2.5</t>
  </si>
  <si>
    <t>Cost of Training material</t>
  </si>
  <si>
    <t>B2.6</t>
  </si>
  <si>
    <t>B1.5</t>
  </si>
  <si>
    <t>B1.6</t>
  </si>
  <si>
    <t>Snow Pillows</t>
  </si>
  <si>
    <t>Rain and Snow Gauge</t>
  </si>
  <si>
    <t>Snow Depth Sensors</t>
  </si>
  <si>
    <t>VSAT Telemetry</t>
  </si>
  <si>
    <t>GSM Telemetry</t>
  </si>
  <si>
    <t>Soil Moisture Sensors - TDR</t>
  </si>
  <si>
    <t>Velocity Radar</t>
  </si>
  <si>
    <t>Item</t>
  </si>
  <si>
    <t xml:space="preserve">Amount </t>
  </si>
  <si>
    <t>No Change required in this column</t>
  </si>
  <si>
    <t>Add the ID of Activity, consistant with Componant and Sub-Componant ID</t>
  </si>
  <si>
    <t>Add the name of Activity here in Blue color</t>
  </si>
  <si>
    <t>Add the ID of Item, consistant with Componant, Sub-Componant and Activity ID</t>
  </si>
  <si>
    <t>Add the Name of Item here in Black Color</t>
  </si>
  <si>
    <t>Works for Civil Works
Goods for Goods and Equipment
CS for Consultancy Services
NCS for Non Consultancy Services</t>
  </si>
  <si>
    <t>No of Items</t>
  </si>
  <si>
    <t>Unit cost of each Item</t>
  </si>
  <si>
    <t>Total Cost (Col H * Col I)</t>
  </si>
  <si>
    <t>C1.1.02</t>
  </si>
  <si>
    <t>C1.1.04</t>
  </si>
  <si>
    <t>D2.1.03</t>
  </si>
  <si>
    <t>D2.2.01</t>
  </si>
  <si>
    <t>D4.1.06</t>
  </si>
  <si>
    <t>D4.1.07</t>
  </si>
  <si>
    <t>Comment</t>
  </si>
  <si>
    <t>Studies for Flood Indundated Areas</t>
  </si>
  <si>
    <t>Studies for Dam Break Analysis</t>
  </si>
  <si>
    <t xml:space="preserve">Water Resources Data Acquisition System </t>
  </si>
  <si>
    <t>Water Resources Information System (WRIS)</t>
  </si>
  <si>
    <t>Grand Total</t>
  </si>
  <si>
    <t>O&amp;M</t>
  </si>
  <si>
    <t>A1.10</t>
  </si>
  <si>
    <t>O&amp;M of existing System</t>
  </si>
  <si>
    <t>Sub Component ID</t>
  </si>
  <si>
    <t>Component ID</t>
  </si>
  <si>
    <t>Activity</t>
  </si>
  <si>
    <t>Unit Cost, Lakhs</t>
  </si>
  <si>
    <t>Total Cost, Lakhs</t>
  </si>
  <si>
    <t>Sub-Component</t>
  </si>
  <si>
    <t>Major Activities</t>
  </si>
  <si>
    <t>Primary IA</t>
  </si>
  <si>
    <t>Explanatory Notes</t>
  </si>
  <si>
    <t>States/Central</t>
  </si>
  <si>
    <t>WRMS system may include:
    • Weather: automatic weather stations, rainfall and snow gages
    • Rivers:  stage/discharge of rivers, water quality, rating curve updating
    • Groundwater:  levels, water quality
    • Reservoirs/tanks: water levels, gate positions, outflows and spillways, update rating curves
    • Sediment:  transport and load monitoring
    • Coastal monitoring
    • Diversions, water use and irrigation monitoring
This will involve procurement of equipment for monitoring and services for commissioning, operation and maintenance. Generally, two years warranty and five years annual maintenance needs to be included in procurement documents (Refer to BBMB and Maharashtra contracts for RTDAS, RTDSS real-time, real-time flood forecasting).</t>
  </si>
  <si>
    <t>States</t>
  </si>
  <si>
    <t>Procurement of WQS, AWQS, lab (equipment, consumables, staff)</t>
  </si>
  <si>
    <t>Central/States</t>
  </si>
  <si>
    <t>Central</t>
  </si>
  <si>
    <t>CWPRS and other Institutes wll be equipped to support in the development of Hydromet system.</t>
  </si>
  <si>
    <t xml:space="preserve">• Implementation of central and state wise data storage and data dissemination systems (software; cloud computing and processing, etc.); Integrate WRIS with monitoring data from radars and satellite products; curated spatial information from legacy data and surveys. Requires active exchange platform between states and center
• Provide easy access to CMIP5 climate change projections for India for the purpose of Climate Risk Assessments.  </t>
  </si>
  <si>
    <t>B2: State Water Resources Information System</t>
  </si>
  <si>
    <t>CWC/CGWB/NRSC</t>
  </si>
  <si>
    <t>Information Product</t>
  </si>
  <si>
    <t>India WRIS (DEM, LULC updated, Climate forcast, Hydromet data from state &amp; central agencies, Basin wise water balance assessment &amp; budgeting, Aquifer assessment and budgeting, Advance river flow, Weather model forcast, disaster alert system, Water efficiency*) with State Replica</t>
  </si>
  <si>
    <t>Information Dissemination</t>
  </si>
  <si>
    <t>Public alert, EAP, Historical map of flood &amp; droughts, block level water availability, use &amp; efficiency assessment, Reservoir water availability advance information. Canal supply information; ambient water quality information; average historical river flow information</t>
  </si>
  <si>
    <t xml:space="preserve">C1: Analytical and DSS tools </t>
  </si>
  <si>
    <t>This would help understand seasonal forecasts for floods, flows, inundation, droughts.</t>
  </si>
  <si>
    <t>States/River Basin bodies</t>
  </si>
  <si>
    <t>For reservoirs, irrigation systems operations, flood preparedness, spill management, and other water infrastructure</t>
  </si>
  <si>
    <t>States/RBO</t>
  </si>
  <si>
    <t>Procurement of SCADA system for automated operation</t>
  </si>
  <si>
    <t xml:space="preserve">Benchmarking, Irrigation system efficiency, Water use efficiency </t>
  </si>
  <si>
    <t xml:space="preserve"> C2: Purpose Driven Studies</t>
  </si>
  <si>
    <t>Design monitoring system to assess loading, fate and transport of constituents within water quality limited hotspots</t>
  </si>
  <si>
    <t>Others - TBD</t>
  </si>
  <si>
    <t>All IAs</t>
  </si>
  <si>
    <t>Community based monitoring and water management</t>
  </si>
  <si>
    <t>• Pilot a community based, mobile monitoring system  for small streams, groundwater, water bodies, flooding, embankment status (crowd sourcing)
• Procurement of mobile based services and mobilizing the communities for the monitoring of local water resources. NRSC/ISRO has already piloted this approach.</t>
  </si>
  <si>
    <t>WR Institutions Capacity Enhancement</t>
  </si>
  <si>
    <t>D1:  Water Resources Knowledge Centers</t>
  </si>
  <si>
    <t>Support to universtities for introduction of project related courses</t>
  </si>
  <si>
    <t>Strengthened Partnerships with earth observation data and other knowledge providers, open data initiatives, academia, CSOs, internships/visiting experts/development assignments, international exchange program, and overseas and domestic study tours</t>
  </si>
  <si>
    <t>D2. Professional Development</t>
  </si>
  <si>
    <t xml:space="preserve">Annual Water Resources Knowledge Forum </t>
  </si>
  <si>
    <t>Publications</t>
  </si>
  <si>
    <t>Prininting of reports, publication cost in journals/books</t>
  </si>
  <si>
    <t>Website</t>
  </si>
  <si>
    <t>Procurement of consultancy for website development.</t>
  </si>
  <si>
    <t>D3: Project Management and Technical assistance</t>
  </si>
  <si>
    <t>Total cost to be included for each year, even though staff cost are generally reimbursed on a gliding scale.</t>
  </si>
  <si>
    <t>Office vechiles etc will come under this</t>
  </si>
  <si>
    <t>A1: Hydromet Observation</t>
  </si>
  <si>
    <t>A2: Automated System Operation and Data Acquisition</t>
  </si>
  <si>
    <t>A3:  Hydro Informatics Centers</t>
  </si>
  <si>
    <t>B1: National Water Resources Information System</t>
  </si>
  <si>
    <t>D4 Operating cost</t>
  </si>
  <si>
    <t xml:space="preserve">A Water Resources Data Acquisition System </t>
  </si>
  <si>
    <t>B: Water Resources Information System (WRIS)</t>
  </si>
  <si>
    <t>C: Water Resources Operation and Planning</t>
  </si>
  <si>
    <t>Procurement of Portable GPS based water level recorder, flow meters and other devices for measurement of river stream, GW and pipe flows</t>
  </si>
  <si>
    <t>River Cross-section survey, Bathymatric survey of reservoirs and any other surveys; procurement of survey equipment like GPS, Total Station etc</t>
  </si>
  <si>
    <t>Procurement of ADCP, current meters, boats, cableways etc</t>
  </si>
  <si>
    <t>Major civil works like Stilling Wells, gauge houses etc
Minor civil works like fencing should be part of A1.1</t>
  </si>
  <si>
    <t>Procurement of DWLR, borehole logger, well testing equipment etc</t>
  </si>
  <si>
    <t>Civil works for GW like peizometers, tubewells etc</t>
  </si>
  <si>
    <t>Construction, rennovation and furnishing of labs</t>
  </si>
  <si>
    <t>O&amp;M of system installed in previous phases and HP-2</t>
  </si>
  <si>
    <t xml:space="preserve">Automatic Tubewell operation </t>
  </si>
  <si>
    <t>Information management tools, e.g. ICT incl. cloud-based systems, videoconferencing systems, displays,  information systems design</t>
  </si>
  <si>
    <t>All kind of software for water management, GIS, Windows etc</t>
  </si>
  <si>
    <t>Construction of data centres, building and consultancy , architecture cost</t>
  </si>
  <si>
    <t>Rennovation and other improvements in building</t>
  </si>
  <si>
    <t>Construction of data centres, building and consultancy , architecture cost for state level or river basin level buildings</t>
  </si>
  <si>
    <t>rennovation and other improvements for state level or river basin level buildings</t>
  </si>
  <si>
    <t>Construction of divisional / sub-divisional buildings</t>
  </si>
  <si>
    <t>rennovation of divisional / sub-divisional buildings</t>
  </si>
  <si>
    <t>Furnishing of all buildings, office furniture etc</t>
  </si>
  <si>
    <t>Receiver at master station, service contract (if needed) for data transmission (INSAT/VSAT/GSM)
Integrate data with water use agencies including IMD, NRSC, Agriculture, Hydropower, CPCB, Watershed</t>
  </si>
  <si>
    <t xml:space="preserve">Consultancy (O&amp;M), Training, Data-entry (including in web-portal, e-SWIS, e-GEMS, e-WQIS and their replica at state data centre) 
• e-SWIS, e-GEMS and e-WQIS were developed during HP-2. Phase 3 may support AMC, system extension and upgrading.
• This sub-component would also aim at (re)establishing and strengthening data sharing and data validation protocols across state and central agencies.
Integrate with India WRIS
During HP1 and HP2, water quality standards, QA and AQC procedures and monitoring protocols were set by the project.  Central agenies to develop standards and state agencies to implement.  Application of these procedures will be strengthened and WQ laboratories need to be rationalized. </t>
  </si>
  <si>
    <t>Digitize  spatial river basin information systems including themes provided in India-WRIS 
Themes may include: Water bodies and their usage, Canal system networks, Groundwater systems, Land use, irrigation systems, Inventories of water pollution.
Services to digitize the map. IAs can take help of NRSC/ISRO imageries 
Procurement of services and toposheets and imageries</t>
  </si>
  <si>
    <t>Procurement of LiDAR or similar surveys. 
  Development of DEM for the entire country for improved flood hazard mapping and other planning purposes 
• High resolution surveys such as LIDAR for flood prone areas and for purpose of flood risk mapping (&lt;4000 km2)
• High resolution remote sensing imageries and other supplementary information to develop DEM for other areas
• Sharing protocol between central agencies and states needs to be streamlined to avoid delays.
• Provision of high resolution imageries.
Temporal assessments may include but not be limited to:
• Estimation of precipitation, snow cover and snow melt, soil moisture, land use and actual evapotranspiration (ET)
• Runoff estimates as the basis for flood forecasting and reservoir operations (Hydro-India; see VIC model of NRSC)
• Satellite based monitoring of cropping patterns, crop conditions, droughts and water supply conditions in irrigation systems
• Satellite based monitoring of water logging, water storage in tanks and other water bodies.
Convegence of resources through other projects
• Improvement of flow forecasting, reservoir operations, crop planning, drought management, etc.
• Collaborate with international agencies as required to process ensemble forecast.</t>
  </si>
  <si>
    <t>Hosting the website, hardware, software, man power required</t>
  </si>
  <si>
    <t>State Raplica of National WRIS, see B1.1 above</t>
  </si>
  <si>
    <t>See B1.2 above</t>
  </si>
  <si>
    <t>See B1.3 Above</t>
  </si>
  <si>
    <t>See B1.4 Above</t>
  </si>
  <si>
    <t>See B1.5 Above</t>
  </si>
  <si>
    <t>See B1.6 Above</t>
  </si>
  <si>
    <t xml:space="preserve">Procure 
- river cross-section survery for input to the hydraulic model, 
- consutlancy for downscaling as described above or setup new model for their specialized case. 
- Also the DSS setup during HP2 will be further strengthened.
Systems for river basin planning; water balance assessments; </t>
  </si>
  <si>
    <t xml:space="preserve">Prepare conjuntive use plans to increase the gross irrigated area including strategy suggested in PMKSY…
States need to match their hotspots with CGWB  in order to avoid duplication.
Impact on tanks, baseflow in the rivers, aquifer connectivity with stream/canals.
CGWB to developed the DSS software and support the states in it application. The modelling centre proposed for GW should focus on developing this software
</t>
  </si>
  <si>
    <t>Mapping of flood due to drains, other structures</t>
  </si>
  <si>
    <t>C1.5</t>
  </si>
  <si>
    <t>C1.6</t>
  </si>
  <si>
    <t>Irrigation Benchmarking Studies</t>
  </si>
  <si>
    <t xml:space="preserve">Such as River Basin Management Plans,  Status of India’s Water Resources
This would/may include monitoring, information generation and studies of specific issues, as conducted under HP-II, including also Climate Risk Assessments of present and planned WR infrastructure
</t>
  </si>
  <si>
    <t>Studies for conjunctive use, Surface GW interaction</t>
  </si>
  <si>
    <t>Studies of artificial recharge structures etc</t>
  </si>
  <si>
    <t>Surveys and studies for sediments, coastel ares atc</t>
  </si>
  <si>
    <t>Dam safety analysis and dam break studies for specific reservoirs</t>
  </si>
  <si>
    <t xml:space="preserve">This will include curriculum development, technical courses, refresher courses, Training/Meetings in use of EO products readily available, etc. Multi-media distance learning may include videoconferencing, e-learning (e.g. self-paced courses, webinars, MOOC), vendor fairs, regular video &amp; audio podcasts, documentaries.
 Strengthening WALMIs to provide technical support to State IAs, including regarding improvement of irrigation system management.
Modernization of National Training centers such as NIH, NWA and other regional central Institutes, Centers of excellence
 Facilities, trained manpower, exchange with international/national agencies; MOU with reputed National and International research Institutes
Creation of e-library including subscription to Journals, web-based course introduced eleswhere or any other knowledge source
</t>
  </si>
  <si>
    <t>State Raplica of National Center, see D1.1 above</t>
  </si>
  <si>
    <t>D2.6</t>
  </si>
  <si>
    <t>D2.7</t>
  </si>
  <si>
    <t>Thematic workshops
This would support showcasing the best of what India has to offer and facilitate knowledge exchange; also various competitions may be introduced (e.g. Online Tools, Appathons, Hackathons).</t>
  </si>
  <si>
    <t>D2.8</t>
  </si>
  <si>
    <t xml:space="preserve">Cost of infra-structure, manpower and furnshing and man power requirement
TAMC Consultancy for technical assistance and support for procurement, financial management, and MIS and M&amp;E services; general TA support at State level
</t>
  </si>
  <si>
    <t>Similar to Central agencies, States will have State PMU. see D3.1 above</t>
  </si>
  <si>
    <t>Incremental staff cost</t>
  </si>
  <si>
    <t>Major Changes from Older Version</t>
  </si>
  <si>
    <r>
      <t>·</t>
    </r>
    <r>
      <rPr>
        <sz val="7"/>
        <color indexed="8"/>
        <rFont val="Times New Roman"/>
        <family val="1"/>
      </rPr>
      <t xml:space="preserve">         </t>
    </r>
    <r>
      <rPr>
        <sz val="11"/>
        <color indexed="8"/>
        <rFont val="Calibri"/>
        <family val="2"/>
      </rPr>
      <t>The major buildings like Data Centers, Office Buildings, Divisional and Sub-Divisional buildings have moved from Component D to Component A. (Although the training centers still stay in component D).</t>
    </r>
  </si>
  <si>
    <r>
      <t>·</t>
    </r>
    <r>
      <rPr>
        <sz val="7"/>
        <color indexed="8"/>
        <rFont val="Times New Roman"/>
        <family val="1"/>
      </rPr>
      <t xml:space="preserve">         </t>
    </r>
    <r>
      <rPr>
        <sz val="11"/>
        <color indexed="8"/>
        <rFont val="Calibri"/>
        <family val="2"/>
      </rPr>
      <t>All the IT related equipment (like Servers, computers, printers) and software have now moved into Component A3 (although there is provision for small amount in component B,C and D too)</t>
    </r>
  </si>
  <si>
    <r>
      <t>·</t>
    </r>
    <r>
      <rPr>
        <sz val="7"/>
        <color indexed="8"/>
        <rFont val="Times New Roman"/>
        <family val="1"/>
      </rPr>
      <t xml:space="preserve">         </t>
    </r>
    <r>
      <rPr>
        <sz val="11"/>
        <color indexed="8"/>
        <rFont val="Calibri"/>
        <family val="2"/>
      </rPr>
      <t>Irrigation Operation systems like SCADA for Barrages and Canals have moved from Component C to Component A, as they have a monitoring component inbuilt into them.</t>
    </r>
  </si>
  <si>
    <r>
      <t>·</t>
    </r>
    <r>
      <rPr>
        <sz val="7"/>
        <color indexed="8"/>
        <rFont val="Times New Roman"/>
        <family val="1"/>
      </rPr>
      <t xml:space="preserve">         </t>
    </r>
    <r>
      <rPr>
        <sz val="11"/>
        <color indexed="8"/>
        <rFont val="Calibri"/>
        <family val="2"/>
      </rPr>
      <t>All the support from Central agencies, spatial database and other information products are now in Component B</t>
    </r>
  </si>
  <si>
    <r>
      <t>·</t>
    </r>
    <r>
      <rPr>
        <sz val="7"/>
        <color indexed="8"/>
        <rFont val="Times New Roman"/>
        <family val="1"/>
      </rPr>
      <t xml:space="preserve">         </t>
    </r>
    <r>
      <rPr>
        <sz val="11"/>
        <color indexed="8"/>
        <rFont val="Calibri"/>
        <family val="2"/>
      </rPr>
      <t>The surveys of any kind are now part of Component A1 instead of Component C</t>
    </r>
  </si>
  <si>
    <t xml:space="preserve">In line with allocation Pattern from Ministry, the components have been shuffled. </t>
  </si>
  <si>
    <t>How to use the Excel sheet</t>
  </si>
  <si>
    <r>
      <t>·</t>
    </r>
    <r>
      <rPr>
        <sz val="7"/>
        <color indexed="8"/>
        <rFont val="Times New Roman"/>
        <family val="1"/>
      </rPr>
      <t xml:space="preserve">         </t>
    </r>
    <r>
      <rPr>
        <sz val="11"/>
        <color indexed="8"/>
        <rFont val="Calibri"/>
        <family val="2"/>
      </rPr>
      <t xml:space="preserve">You should not add or edit The </t>
    </r>
    <r>
      <rPr>
        <b/>
        <sz val="11"/>
        <color indexed="8"/>
        <rFont val="Calibri"/>
        <family val="2"/>
      </rPr>
      <t>Component</t>
    </r>
    <r>
      <rPr>
        <sz val="11"/>
        <color indexed="8"/>
        <rFont val="Calibri"/>
        <family val="2"/>
      </rPr>
      <t xml:space="preserve"> ID or Name (They are already fixed as A, B, C &amp;D)</t>
    </r>
  </si>
  <si>
    <r>
      <t>·</t>
    </r>
    <r>
      <rPr>
        <sz val="7"/>
        <color indexed="8"/>
        <rFont val="Times New Roman"/>
        <family val="1"/>
      </rPr>
      <t xml:space="preserve">         </t>
    </r>
    <r>
      <rPr>
        <sz val="11"/>
        <color indexed="8"/>
        <rFont val="Calibri"/>
        <family val="2"/>
      </rPr>
      <t xml:space="preserve">You should not add or edit The </t>
    </r>
    <r>
      <rPr>
        <b/>
        <sz val="11"/>
        <color indexed="8"/>
        <rFont val="Calibri"/>
        <family val="2"/>
      </rPr>
      <t>Sub-Component</t>
    </r>
    <r>
      <rPr>
        <sz val="11"/>
        <color indexed="8"/>
        <rFont val="Calibri"/>
        <family val="2"/>
      </rPr>
      <t xml:space="preserve"> ID or Name (They are already fixed as A1,A2,A3; B1,B2; C1,C2,C3;D1,D2,D3,D4)</t>
    </r>
  </si>
  <si>
    <r>
      <t>·</t>
    </r>
    <r>
      <rPr>
        <sz val="7"/>
        <color indexed="8"/>
        <rFont val="Times New Roman"/>
        <family val="1"/>
      </rPr>
      <t xml:space="preserve">         </t>
    </r>
    <r>
      <rPr>
        <sz val="11"/>
        <color indexed="8"/>
        <rFont val="Calibri"/>
        <family val="2"/>
      </rPr>
      <t xml:space="preserve">There are </t>
    </r>
    <r>
      <rPr>
        <b/>
        <sz val="11"/>
        <color indexed="8"/>
        <rFont val="Calibri"/>
        <family val="2"/>
      </rPr>
      <t xml:space="preserve">Activities </t>
    </r>
    <r>
      <rPr>
        <sz val="11"/>
        <color indexed="8"/>
        <rFont val="Calibri"/>
        <family val="2"/>
      </rPr>
      <t>under Sub-Components. The IDs of Activities are like A1.1; A1.2; A1.3 etc. as an example for activities under Sub-Component A1</t>
    </r>
  </si>
  <si>
    <r>
      <t>·</t>
    </r>
    <r>
      <rPr>
        <sz val="7"/>
        <color indexed="8"/>
        <rFont val="Times New Roman"/>
        <family val="1"/>
      </rPr>
      <t xml:space="preserve">         </t>
    </r>
    <r>
      <rPr>
        <sz val="11"/>
        <color indexed="8"/>
        <rFont val="Calibri"/>
        <family val="2"/>
      </rPr>
      <t xml:space="preserve">Within Activities, there are </t>
    </r>
    <r>
      <rPr>
        <b/>
        <sz val="11"/>
        <color indexed="8"/>
        <rFont val="Calibri"/>
        <family val="2"/>
      </rPr>
      <t>Items</t>
    </r>
    <r>
      <rPr>
        <sz val="11"/>
        <color indexed="8"/>
        <rFont val="Calibri"/>
        <family val="2"/>
      </rPr>
      <t>. The items ID are based on IT of respective ID. For example, if there are 4 items under activity A3.1, the IDs of the items under A3.1 would be A3.1.01; A3.1.02; A3.1.03; A3.1.04 etc.</t>
    </r>
  </si>
  <si>
    <r>
      <t>·</t>
    </r>
    <r>
      <rPr>
        <sz val="7"/>
        <color indexed="8"/>
        <rFont val="Times New Roman"/>
        <family val="1"/>
      </rPr>
      <t xml:space="preserve">         </t>
    </r>
    <r>
      <rPr>
        <sz val="11"/>
        <color indexed="8"/>
        <rFont val="Calibri"/>
        <family val="2"/>
      </rPr>
      <t>Before inserting a row for Activity, please make sure that a particular activity does not already exist in the file. This would be helpful to avoid duplications.</t>
    </r>
    <r>
      <rPr>
        <sz val="11"/>
        <color theme="1"/>
        <rFont val="Calibri"/>
        <family val="2"/>
        <scheme val="minor"/>
      </rPr>
      <t xml:space="preserve"> </t>
    </r>
  </si>
  <si>
    <r>
      <t>·</t>
    </r>
    <r>
      <rPr>
        <sz val="7"/>
        <color indexed="8"/>
        <rFont val="Times New Roman"/>
        <family val="1"/>
      </rPr>
      <t xml:space="preserve">         </t>
    </r>
    <r>
      <rPr>
        <sz val="11"/>
        <color theme="1"/>
        <rFont val="Calibri"/>
        <family val="2"/>
        <scheme val="minor"/>
      </rPr>
      <t>Whenever you add a new row for Activity or item, make sure to fill in the information in columns A, B C and D also. This will make sure that the pivot table works perfectly.</t>
    </r>
  </si>
  <si>
    <r>
      <t>·</t>
    </r>
    <r>
      <rPr>
        <sz val="7"/>
        <color indexed="8"/>
        <rFont val="Times New Roman"/>
        <family val="1"/>
      </rPr>
      <t xml:space="preserve">         </t>
    </r>
    <r>
      <rPr>
        <sz val="11"/>
        <color theme="1"/>
        <rFont val="Calibri"/>
        <family val="2"/>
        <scheme val="minor"/>
      </rPr>
      <t>You can use hydromet Calculator (available as different sheet in the file) to fill the information in Activity A1.1 (Hydromet Observation)</t>
    </r>
  </si>
  <si>
    <r>
      <t>·</t>
    </r>
    <r>
      <rPr>
        <sz val="7"/>
        <color indexed="8"/>
        <rFont val="Times New Roman"/>
        <family val="1"/>
      </rPr>
      <t xml:space="preserve">         </t>
    </r>
    <r>
      <rPr>
        <sz val="11"/>
        <color theme="1"/>
        <rFont val="Calibri"/>
        <family val="2"/>
        <scheme val="minor"/>
      </rPr>
      <t>Minor civil works for Hydromet DAS can be part of DAS bid. However major civil works like construction of stilling well etc can be taken up separately in Activity A1.2.</t>
    </r>
  </si>
  <si>
    <r>
      <t>·</t>
    </r>
    <r>
      <rPr>
        <sz val="7"/>
        <color indexed="8"/>
        <rFont val="Times New Roman"/>
        <family val="1"/>
      </rPr>
      <t xml:space="preserve">         </t>
    </r>
    <r>
      <rPr>
        <sz val="11"/>
        <color theme="1"/>
        <rFont val="Calibri"/>
        <family val="2"/>
        <scheme val="minor"/>
      </rPr>
      <t>The Pivot table summarizes all the cost by components. Just refresh the pivot table after updating the numbers.</t>
    </r>
  </si>
  <si>
    <r>
      <t>·</t>
    </r>
    <r>
      <rPr>
        <sz val="7"/>
        <color indexed="8"/>
        <rFont val="Times New Roman"/>
        <family val="1"/>
      </rPr>
      <t xml:space="preserve">         </t>
    </r>
    <r>
      <rPr>
        <sz val="11"/>
        <color indexed="8"/>
        <rFont val="Calibri"/>
        <family val="2"/>
      </rPr>
      <t xml:space="preserve">Make sure to add a new activity only in the end of a particular Sub-Component. 
This will make sure that you don’t have to edit the IDs of all other activities which would be affected due to insertion of new row. 
See the picture below for example. </t>
    </r>
  </si>
  <si>
    <t>The user is expected to fill in the details on unit costs and quantities for each item. 
Some items have already been listed in the sheet. However, the user is free to insert rows and add his items if they are not available in the sheet. 
While inserting the rows, few points to be kept in mind are:</t>
  </si>
  <si>
    <r>
      <t>·</t>
    </r>
    <r>
      <rPr>
        <sz val="7"/>
        <color indexed="8"/>
        <rFont val="Times New Roman"/>
        <family val="1"/>
      </rPr>
      <t xml:space="preserve">         </t>
    </r>
    <r>
      <rPr>
        <sz val="11"/>
        <color indexed="8"/>
        <rFont val="Calibri"/>
        <family val="2"/>
      </rPr>
      <t xml:space="preserve">Make sure to add a new Item only in the end of a particular Activity. 
This will make sure that you don’t have to edit the IDs of all other items which would be affected due to insertion of new row. See the picture below for example. </t>
    </r>
  </si>
  <si>
    <r>
      <t>·</t>
    </r>
    <r>
      <rPr>
        <sz val="7"/>
        <color indexed="8"/>
        <rFont val="Times New Roman"/>
        <family val="1"/>
      </rPr>
      <t xml:space="preserve">         </t>
    </r>
    <r>
      <rPr>
        <sz val="11"/>
        <color theme="1"/>
        <rFont val="Calibri"/>
        <family val="2"/>
        <scheme val="minor"/>
      </rPr>
      <t>You can estimate the cost of goods considering the operation and Maintenance as part of item or as an additional row. For example, you can estimate the cost of server and cost of O&amp;M in two different rows or as a single item with name as “Server with O&amp;M of 8 years”</t>
    </r>
  </si>
  <si>
    <r>
      <t>·</t>
    </r>
    <r>
      <rPr>
        <sz val="7"/>
        <color indexed="8"/>
        <rFont val="Times New Roman"/>
        <family val="1"/>
      </rPr>
      <t xml:space="preserve">         </t>
    </r>
    <r>
      <rPr>
        <sz val="11"/>
        <color theme="1"/>
        <rFont val="Calibri"/>
        <family val="2"/>
        <scheme val="minor"/>
      </rPr>
      <t>Most of Incremental staff should be included in Activity D4.1. However, some staff for example IT person for operation and maintenance of website can be included in Activity A3.8 or B2.6.</t>
    </r>
  </si>
  <si>
    <r>
      <t>·</t>
    </r>
    <r>
      <rPr>
        <sz val="7"/>
        <color indexed="8"/>
        <rFont val="Times New Roman"/>
        <family val="1"/>
      </rPr>
      <t xml:space="preserve">         </t>
    </r>
    <r>
      <rPr>
        <sz val="11"/>
        <color theme="1"/>
        <rFont val="Calibri"/>
        <family val="2"/>
        <scheme val="minor"/>
      </rPr>
      <t>If you have unallocated money in component A whereas run short in component B,C,D, you can shift all IT related equipments to component A3. Similarly You can shift the buildings (and furnishing of buildings) to A3.</t>
    </r>
  </si>
  <si>
    <r>
      <t>·</t>
    </r>
    <r>
      <rPr>
        <sz val="7"/>
        <color indexed="8"/>
        <rFont val="Times New Roman"/>
        <family val="1"/>
      </rPr>
      <t xml:space="preserve">         </t>
    </r>
    <r>
      <rPr>
        <sz val="11"/>
        <color theme="1"/>
        <rFont val="Calibri"/>
        <family val="2"/>
        <scheme val="minor"/>
      </rPr>
      <t>On the other hand, if you run out of money in Component A, you can shift some of IT equipment to other components.</t>
    </r>
  </si>
  <si>
    <t>Tips to fill the data</t>
  </si>
  <si>
    <t>State/Agency Wise share of the World Bank, GoI and the State Governments</t>
  </si>
  <si>
    <t>(Rs in Crore)</t>
  </si>
  <si>
    <t>Component wise</t>
  </si>
  <si>
    <t>S.No.</t>
  </si>
  <si>
    <t>Implementing Agency</t>
  </si>
  <si>
    <t>Tentative Allocations</t>
  </si>
  <si>
    <t>STATES</t>
  </si>
  <si>
    <t>Andhra Pradesh (GW)</t>
  </si>
  <si>
    <t>Andhra Pradesh (SW)</t>
  </si>
  <si>
    <t>Assam</t>
  </si>
  <si>
    <t>Bihar (GW)</t>
  </si>
  <si>
    <t>Bihar (SW)</t>
  </si>
  <si>
    <t>Chattishgarh SW</t>
  </si>
  <si>
    <t>Chattishgarh GW</t>
  </si>
  <si>
    <t>Goa</t>
  </si>
  <si>
    <t>Gujarat (GW)</t>
  </si>
  <si>
    <t>Gujarat (SW)</t>
  </si>
  <si>
    <t>Haryana (SW)</t>
  </si>
  <si>
    <t>Himachal Pradesh</t>
  </si>
  <si>
    <t>Jharkhand</t>
  </si>
  <si>
    <t>Karnataka (SW)</t>
  </si>
  <si>
    <t>Kerala (GW)</t>
  </si>
  <si>
    <t>Kerala (SW)</t>
  </si>
  <si>
    <t>Madhya Pradesh</t>
  </si>
  <si>
    <t>Maharashtra (GW)</t>
  </si>
  <si>
    <t>Maharashtra (SW)</t>
  </si>
  <si>
    <t>Manipur</t>
  </si>
  <si>
    <t>Meghalaya</t>
  </si>
  <si>
    <t>Mizoram</t>
  </si>
  <si>
    <t>Nagaland</t>
  </si>
  <si>
    <t>Odisha (GW)</t>
  </si>
  <si>
    <t>Odisha (SW)</t>
  </si>
  <si>
    <t>Punjab</t>
  </si>
  <si>
    <t>Rajasthan</t>
  </si>
  <si>
    <t>Sikkim</t>
  </si>
  <si>
    <t>Tamil Nadu</t>
  </si>
  <si>
    <t>Telangana (GW)</t>
  </si>
  <si>
    <t>Telangana (SW)</t>
  </si>
  <si>
    <t>Tripura</t>
  </si>
  <si>
    <t>Uttar Pradesh(GW)</t>
  </si>
  <si>
    <t>Uttar Pradesh (SW)</t>
  </si>
  <si>
    <t>Uttarkhand</t>
  </si>
  <si>
    <t>West Bengal (GW)</t>
  </si>
  <si>
    <t>West Bengal (SW)</t>
  </si>
  <si>
    <t>UTs</t>
  </si>
  <si>
    <t>Delhi</t>
  </si>
  <si>
    <t>Puducherry</t>
  </si>
  <si>
    <t>CENTRAL AGENCIES</t>
  </si>
  <si>
    <t>Ministry of Water Resources, River Development &amp; Ganga Rejuvenation (MoWR,RD &amp; GR)</t>
  </si>
  <si>
    <t>Central Water Commission(CWC)</t>
  </si>
  <si>
    <t>Central Ground Water Board (CGWB)</t>
  </si>
  <si>
    <t>National Institute of Hydrology (NIH)</t>
  </si>
  <si>
    <t>Central  Water &amp; Power Research Station (CWPRS)</t>
  </si>
  <si>
    <t>Central Pollution Control Board (CPCB)</t>
  </si>
  <si>
    <t>India Meteorological Department (IMD)</t>
  </si>
  <si>
    <t>Survey of India (SOI)</t>
  </si>
  <si>
    <t>National Remote Sensing Agency(NRSA)</t>
  </si>
  <si>
    <t>Bhakra Beas Management Board (BBMB)</t>
  </si>
  <si>
    <t>Damodar Valley Corporation (DVC)</t>
  </si>
  <si>
    <t>Contingency</t>
  </si>
  <si>
    <t>TOTAL</t>
  </si>
  <si>
    <t>C3: Knwoledge Products and Dissemination</t>
  </si>
  <si>
    <t>NCB</t>
  </si>
  <si>
    <t>Procurement Type (ICB/ NCB/ Shopping/Single Source)</t>
  </si>
  <si>
    <t>AMC for Existing  RTDAS Weather Stations for 3 years ongoing contract</t>
  </si>
  <si>
    <t>AMC+ Retro fitting  for Existing  RTDAS Weather Stations for further 5 years ongoing contract.</t>
  </si>
  <si>
    <t>AMC for Existing  RTDAS Rivergauging Stations for 3 years ongoing contract</t>
  </si>
  <si>
    <t>AMC for Existing  RTDAS Rivergauging Stations for further 5 years ongoing contract</t>
  </si>
  <si>
    <t>O&amp;M of Water Quality Monitoring system</t>
  </si>
  <si>
    <t>For WQ Lab</t>
  </si>
  <si>
    <t>Shopping</t>
  </si>
  <si>
    <t>GPS – Hand held Type2</t>
  </si>
  <si>
    <t>LS Provision</t>
  </si>
  <si>
    <t>E library softwares &amp; related Expenses</t>
  </si>
  <si>
    <t>System upgrade - Procurement of Hardware and Software</t>
  </si>
  <si>
    <t>L S Provision</t>
  </si>
  <si>
    <t>Consultancy for development of sptial River basin information.</t>
  </si>
  <si>
    <t>Procurement of GIS / Satellite Imageries</t>
  </si>
  <si>
    <t>Single Source</t>
  </si>
  <si>
    <t>Central licenses through NIH for HP-II softwares</t>
  </si>
  <si>
    <t>Hiring of technical Experts for CDO</t>
  </si>
  <si>
    <t>Hiring  experts to customise HEC products for CDO</t>
  </si>
  <si>
    <t>Cost of  Training material  for Annual Water Resources knowledge forum (Operating Cost)</t>
  </si>
  <si>
    <t>LS Provision for booklet / brouchers etc.</t>
  </si>
  <si>
    <t>Softwares / Models</t>
  </si>
  <si>
    <t>Trainers cost (Training Experts @SWDC)</t>
  </si>
  <si>
    <t>Data Quality Management &amp; Enhancing Public domain information</t>
  </si>
  <si>
    <t>Trainings / Meetings for Data Quality Management</t>
  </si>
  <si>
    <t>D4.1.08</t>
  </si>
  <si>
    <t>Hiring of technical Experts for Water quality assessment at GERI</t>
  </si>
  <si>
    <t>Lab cum Field Staff at GERI</t>
  </si>
  <si>
    <t>(blank)</t>
  </si>
  <si>
    <t xml:space="preserve">Procurement of Office Furniture for W.Q. Lab </t>
  </si>
  <si>
    <t xml:space="preserve">Meetings/ Training Courses for IAs to creat state chapters of India-WRIS. </t>
  </si>
  <si>
    <t>Sum of Total Cost, Lakhs</t>
  </si>
  <si>
    <t>Consultancy Services for Web application / Developing Website</t>
  </si>
  <si>
    <t>Technical Assistance and Project Management Consultancy</t>
  </si>
  <si>
    <t xml:space="preserve">For Workshops / Awareness Programmes </t>
  </si>
  <si>
    <t xml:space="preserve">Purchase of vehicle for Division &amp; Sub Division </t>
  </si>
  <si>
    <t xml:space="preserve">Study tour to Overseas and Domestic places </t>
  </si>
  <si>
    <t xml:space="preserve">Mobile Water Quality Lab </t>
  </si>
  <si>
    <t>A1.1.02</t>
  </si>
  <si>
    <t>PROJECT IMPLEMENTATION PLAN (PIP)</t>
  </si>
  <si>
    <t>Integration of old &amp; new stations and development of composite web based MI System, with establishing linking with flood cell</t>
  </si>
  <si>
    <t>NCS/single source</t>
  </si>
  <si>
    <t>Bathymetric survey of reservoirs/rivers</t>
  </si>
  <si>
    <t>Ongoing works of HP-II</t>
  </si>
  <si>
    <t>NCB, in contunition to above</t>
  </si>
  <si>
    <t>Furnishing Water Qulity labs with equipments &amp; peripherals</t>
  </si>
  <si>
    <t>Civil Works for Rennovation of SWDC/Division office/Sub Division offices</t>
  </si>
  <si>
    <t>Procurement of Office Furniture &amp; Non ITC equipments for Data Centre</t>
  </si>
  <si>
    <t xml:space="preserve">Office Maintanance </t>
  </si>
  <si>
    <t xml:space="preserve">National Training  programmes </t>
  </si>
  <si>
    <t xml:space="preserve">Organizing Inhouse Trainings </t>
  </si>
  <si>
    <t xml:space="preserve">Hiring Junior Experts </t>
  </si>
  <si>
    <t xml:space="preserve">Hiring IT / GIS experts and Web Administrator </t>
  </si>
  <si>
    <t xml:space="preserve">Hiring Water Quality expert (Junior) </t>
  </si>
  <si>
    <t xml:space="preserve">Office assistant </t>
  </si>
  <si>
    <t xml:space="preserve">Accountant / clerk  </t>
  </si>
  <si>
    <t>Data Entry operator</t>
  </si>
  <si>
    <t xml:space="preserve">Office Expenses for Stationary, Travelling expenses, O&amp;M of IT equipments etc. </t>
  </si>
  <si>
    <t>Required %</t>
  </si>
  <si>
    <t>Required Amount</t>
  </si>
  <si>
    <t>Actual  %</t>
  </si>
  <si>
    <t>Monitoring of Surface Water Quality of some Critical river of Gujarat i.e. Tapi, Damanganga &amp; Mahi, Panam etc.</t>
  </si>
  <si>
    <t>Work on river bank i.e. Tapi, Damanganga &amp; Mahi, Panam etc.</t>
  </si>
  <si>
    <t>Performance of Piono key weir on low head i.e. Tapi, Damanganga &amp; Mahi, Panam etc.</t>
  </si>
  <si>
    <t>C1.1.01</t>
  </si>
  <si>
    <t>C1.1.03</t>
  </si>
  <si>
    <t>D2.1.02</t>
  </si>
  <si>
    <t>D2.3.01</t>
  </si>
  <si>
    <t>D3.2.01</t>
  </si>
  <si>
    <t>D4.1.02</t>
  </si>
  <si>
    <t>D4.1.03</t>
  </si>
  <si>
    <t>D4.1.05</t>
  </si>
  <si>
    <t>COST SUMMARY</t>
  </si>
  <si>
    <t>LS Provision (Chemical Engineering)</t>
  </si>
  <si>
    <t>LS Provision (PHE)</t>
  </si>
  <si>
    <t>Agency:- Gujarat Surface Water</t>
  </si>
  <si>
    <t>% Suggested</t>
  </si>
  <si>
    <t>Proposed %</t>
  </si>
  <si>
    <t>Amount</t>
  </si>
  <si>
    <t>Rs in Lacs</t>
  </si>
  <si>
    <t>Celling Limit</t>
  </si>
  <si>
    <t>Work in Tapti River basin - interaction between coastal and catchment</t>
  </si>
  <si>
    <t>National Hydrology Project</t>
  </si>
  <si>
    <t>Name of Agency: GUJARAT SURFACE WATER</t>
  </si>
  <si>
    <t>Purchase of ITC Equipments, Cloud Computing &amp; Training equipments</t>
  </si>
  <si>
    <t>Water Data Acquisition System</t>
  </si>
  <si>
    <t>Real Time Data Acquisition System (RTDAS) for Surface Water</t>
  </si>
  <si>
    <t>Real TimeGroundwater Measurement</t>
  </si>
  <si>
    <t>INSAT</t>
  </si>
  <si>
    <t>Mobile Based Manual Communication</t>
  </si>
  <si>
    <t>GSM Based Data Centre</t>
  </si>
  <si>
    <t>INSAT Based Data centre</t>
  </si>
  <si>
    <t>VSAT Based Data Centre</t>
  </si>
  <si>
    <t>Data centres</t>
  </si>
  <si>
    <t xml:space="preserve">Automatic Weather Station (AWS) </t>
  </si>
  <si>
    <t>GSM telemetry Equipment</t>
  </si>
  <si>
    <t>VSAT Telemetry Equipment</t>
  </si>
  <si>
    <t>INSAT Telemetry Equipment</t>
  </si>
  <si>
    <t>ADCP upto 25 meter</t>
  </si>
  <si>
    <t>ADCP above 25 meter</t>
  </si>
  <si>
    <t>Automatic Rain Gauges Station</t>
  </si>
  <si>
    <t>AWLR (Shaft/bubbler/Radar upto 30 meter)</t>
  </si>
  <si>
    <t>AWLR - Radar type above 30 meter</t>
  </si>
  <si>
    <t>RTDAS for Gujarat</t>
  </si>
  <si>
    <t>All Cost in Rs lakh</t>
  </si>
  <si>
    <t>Monitoring Stations (All equipment cost and minor civil works included except Telemetry)</t>
  </si>
  <si>
    <t xml:space="preserve">Major Civil Works for Hydromet </t>
  </si>
  <si>
    <t>Remarks</t>
  </si>
  <si>
    <t>Real Time Water Quality Equipment</t>
  </si>
  <si>
    <t>Telemetry Equipment for New Stations</t>
  </si>
  <si>
    <t>Additional Communication Cost for Telemetry Operation</t>
  </si>
  <si>
    <t>Additionl Telemetry Equipment for Existing Stations</t>
  </si>
  <si>
    <t>A1.5.01</t>
  </si>
  <si>
    <t>Water Quality Lab Equipment</t>
  </si>
  <si>
    <t>A1.5.02</t>
  </si>
  <si>
    <t>A1.8.01</t>
  </si>
  <si>
    <t>A1.8.02</t>
  </si>
  <si>
    <t>A.1.9.01</t>
  </si>
  <si>
    <t>A.1.9.02</t>
  </si>
  <si>
    <t>A.1.9.03</t>
  </si>
  <si>
    <t>A.1.9.04</t>
  </si>
  <si>
    <t>A.1.9.05</t>
  </si>
  <si>
    <t>ID</t>
  </si>
  <si>
    <t>E1</t>
  </si>
  <si>
    <t>E2</t>
  </si>
  <si>
    <t>E1.1</t>
  </si>
  <si>
    <t>E1.2</t>
  </si>
  <si>
    <t>E1.3</t>
  </si>
  <si>
    <t>E1.4</t>
  </si>
  <si>
    <t>E1.5</t>
  </si>
  <si>
    <t>E1.6</t>
  </si>
  <si>
    <t>E1.7</t>
  </si>
  <si>
    <t>E1.8</t>
  </si>
  <si>
    <t>E1.9</t>
  </si>
  <si>
    <t>E1.10</t>
  </si>
  <si>
    <t>E1.11</t>
  </si>
  <si>
    <t>E2.1</t>
  </si>
  <si>
    <t>E2.2</t>
  </si>
  <si>
    <t>E2.3</t>
  </si>
  <si>
    <t>E3</t>
  </si>
  <si>
    <t>E3.1</t>
  </si>
  <si>
    <t>E3.2</t>
  </si>
  <si>
    <t>E3.3</t>
  </si>
  <si>
    <t>E4</t>
  </si>
  <si>
    <t>E4.1</t>
  </si>
  <si>
    <t>E4.2</t>
  </si>
  <si>
    <t>E4.3</t>
  </si>
  <si>
    <t>E4.4</t>
  </si>
  <si>
    <t>E5</t>
  </si>
  <si>
    <t>E5.1</t>
  </si>
  <si>
    <t>E5.2</t>
  </si>
  <si>
    <t>E5.3</t>
  </si>
  <si>
    <t>Indicator</t>
  </si>
  <si>
    <t>Query</t>
  </si>
  <si>
    <t>S No</t>
  </si>
  <si>
    <t>New rain Gauges</t>
  </si>
  <si>
    <t>No of Basins with Forecast</t>
  </si>
  <si>
    <t>Select from Main table, C1.1 Quantity</t>
  </si>
  <si>
    <t>Select from Hydromet Table, Serial E1.2 , quantity</t>
  </si>
  <si>
    <t>VSAT Equipment installed</t>
  </si>
  <si>
    <t>Select from Hydromet, sum of E2.2 and E3.2</t>
  </si>
  <si>
    <t>Expenditure on Buildings</t>
  </si>
  <si>
    <t>Select form main table, A2.1, sum of cost</t>
  </si>
  <si>
    <t>No of operational Flood control rooms</t>
  </si>
  <si>
    <t>Manual Entry</t>
  </si>
  <si>
    <t>Total Hydromet Stations installed</t>
  </si>
  <si>
    <t>Sum of all entities in E1</t>
  </si>
  <si>
    <t>H</t>
  </si>
  <si>
    <t>I</t>
  </si>
  <si>
    <t>State and National Water Centres</t>
  </si>
  <si>
    <t>Web Based Water Resources Information System</t>
  </si>
  <si>
    <t>Water Resources Information Products</t>
  </si>
  <si>
    <t>Water Resources Operation and Planning System</t>
  </si>
  <si>
    <t>River Basin Modelling</t>
  </si>
  <si>
    <t>Streamflow Forecasting and Reservoir Operations</t>
  </si>
  <si>
    <t>Irrigation Design and Operation</t>
  </si>
  <si>
    <t>C4</t>
  </si>
  <si>
    <t>Project Management</t>
  </si>
  <si>
    <t>A1.11</t>
  </si>
  <si>
    <t>A1.12</t>
  </si>
  <si>
    <t>Automation of Tubewell operation</t>
  </si>
  <si>
    <t>Construction of Data Centres</t>
  </si>
  <si>
    <t>Rennovation of Data Centres</t>
  </si>
  <si>
    <t>HIF and Testing Fascilities</t>
  </si>
  <si>
    <t>A2.4</t>
  </si>
  <si>
    <t>A2.5</t>
  </si>
  <si>
    <t>A2.6</t>
  </si>
  <si>
    <t>C2.1</t>
  </si>
  <si>
    <t>Development of Atlases</t>
  </si>
  <si>
    <t>Development of Information Brochures</t>
  </si>
  <si>
    <t>Development of Mobile Apps</t>
  </si>
  <si>
    <t>e-Library</t>
  </si>
  <si>
    <t>Strengthening National / State WRIS</t>
  </si>
  <si>
    <t>Development / Procurement of Spatial Databases</t>
  </si>
  <si>
    <t>Website Development and Hosting</t>
  </si>
  <si>
    <t>Water Balance Modelling for River Basins</t>
  </si>
  <si>
    <t>C4.1</t>
  </si>
  <si>
    <t>PDS for Water Quality</t>
  </si>
  <si>
    <t>PDS for Ground Water</t>
  </si>
  <si>
    <t>C4.2</t>
  </si>
  <si>
    <t>C4.3</t>
  </si>
  <si>
    <t>PDS for Surface Water</t>
  </si>
  <si>
    <t>PDS for SW GW interaction</t>
  </si>
  <si>
    <t>C4.4</t>
  </si>
  <si>
    <t>C4.1.01</t>
  </si>
  <si>
    <t>C4.1.02</t>
  </si>
  <si>
    <t>C4.1.03</t>
  </si>
  <si>
    <t>C4.4.01</t>
  </si>
  <si>
    <t>C2.1.01</t>
  </si>
  <si>
    <t>C2.1.02</t>
  </si>
  <si>
    <t>B1.1.01</t>
  </si>
  <si>
    <t>B1.1.02</t>
  </si>
  <si>
    <t>B1.2.01</t>
  </si>
  <si>
    <t>B1.2.02</t>
  </si>
  <si>
    <t>B1.3.01</t>
  </si>
  <si>
    <t>B1.4.01</t>
  </si>
  <si>
    <t>A2.1.01</t>
  </si>
  <si>
    <t>A2.3.01</t>
  </si>
  <si>
    <t>A2.3.02</t>
  </si>
  <si>
    <t>A2.3.03</t>
  </si>
  <si>
    <t>A2.4.01</t>
  </si>
  <si>
    <t>A2.4.02</t>
  </si>
  <si>
    <t>A2.5.01</t>
  </si>
  <si>
    <t>C3.1</t>
  </si>
  <si>
    <t>D2.1.04</t>
  </si>
  <si>
    <t>D2.1.05</t>
  </si>
  <si>
    <t>Development of Courses</t>
  </si>
  <si>
    <t>Operationl cost of PMU</t>
  </si>
  <si>
    <t>Establishment of PMU</t>
  </si>
  <si>
    <t>D3.1.01</t>
  </si>
  <si>
    <t>D3.1.02</t>
  </si>
  <si>
    <t>D3.1.03</t>
  </si>
  <si>
    <t>D2.1.06</t>
  </si>
  <si>
    <t>D3.1.04</t>
  </si>
  <si>
    <t>D1.3</t>
  </si>
  <si>
    <t>D1.4</t>
  </si>
  <si>
    <t>D1.5</t>
  </si>
  <si>
    <t>D1.5.01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</si>
</sst>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4" x14ac:knownFonts="1">
    <font>
      <sz val="11"/>
      <color theme="1"/>
      <name val="Calibri"/>
      <family val="2"/>
      <scheme val="minor"/>
    </font>
    <font>
      <sz val="11"/>
      <color indexed="8"/>
      <name val="Calibri"/>
      <family val="2"/>
    </font>
    <font>
      <sz val="7"/>
      <color indexed="8"/>
      <name val="Times New Roman"/>
      <family val="1"/>
    </font>
    <font>
      <b/>
      <sz val="11"/>
      <color indexed="8"/>
      <name val="Calibri"/>
      <family val="2"/>
    </font>
    <font>
      <sz val="11"/>
      <color indexed="8"/>
      <name val="Calibri"/>
      <family val="2"/>
    </font>
    <font>
      <b/>
      <sz val="11"/>
      <color indexed="54"/>
      <name val="Calibri"/>
      <family val="2"/>
    </font>
    <font>
      <b/>
      <sz val="11"/>
      <color indexed="8"/>
      <name val="Calibri"/>
      <family val="2"/>
    </font>
    <font>
      <sz val="11"/>
      <color indexed="10"/>
      <name val="Calibri"/>
      <family val="2"/>
    </font>
    <font>
      <b/>
      <sz val="11"/>
      <color indexed="30"/>
      <name val="Calibri"/>
      <family val="2"/>
    </font>
    <font>
      <sz val="11"/>
      <name val="Calibri"/>
      <family val="2"/>
    </font>
    <font>
      <b/>
      <sz val="11"/>
      <color indexed="10"/>
      <name val="Calibri"/>
      <family val="2"/>
    </font>
    <font>
      <sz val="10"/>
      <name val="Calibri"/>
      <family val="2"/>
    </font>
    <font>
      <sz val="10"/>
      <color indexed="8"/>
      <name val="Calibri"/>
      <family val="2"/>
    </font>
    <font>
      <sz val="14"/>
      <name val="Calibri"/>
      <family val="2"/>
    </font>
    <font>
      <sz val="12"/>
      <name val="Calibri"/>
      <family val="2"/>
    </font>
    <font>
      <b/>
      <sz val="16"/>
      <color indexed="8"/>
      <name val="Calibri"/>
      <family val="2"/>
    </font>
    <font>
      <sz val="11"/>
      <color indexed="8"/>
      <name val="Calibri"/>
      <family val="2"/>
    </font>
    <font>
      <b/>
      <sz val="18"/>
      <color indexed="8"/>
      <name val="Calibri"/>
      <family val="2"/>
    </font>
    <font>
      <b/>
      <sz val="14"/>
      <color indexed="8"/>
      <name val="Calibri"/>
      <family val="2"/>
    </font>
    <font>
      <b/>
      <sz val="12"/>
      <color indexed="8"/>
      <name val="Calibri"/>
      <family val="2"/>
    </font>
    <font>
      <b/>
      <sz val="11"/>
      <color indexed="63"/>
      <name val="Calibri"/>
      <family val="2"/>
    </font>
    <font>
      <b/>
      <i/>
      <sz val="11"/>
      <color indexed="54"/>
      <name val="Calibri"/>
      <family val="2"/>
    </font>
    <font>
      <b/>
      <sz val="11"/>
      <color indexed="8"/>
      <name val="Calibri"/>
      <family val="2"/>
    </font>
    <font>
      <sz val="12"/>
      <color indexed="8"/>
      <name val="Calibri"/>
      <family val="2"/>
    </font>
    <font>
      <sz val="11"/>
      <color indexed="8"/>
      <name val="Symbol"/>
      <family val="1"/>
      <charset val="2"/>
    </font>
    <font>
      <sz val="11"/>
      <color indexed="8"/>
      <name val="Symbol"/>
      <family val="1"/>
      <charset val="2"/>
    </font>
    <font>
      <sz val="14"/>
      <color indexed="8"/>
      <name val="Calibri"/>
      <family val="2"/>
    </font>
    <font>
      <b/>
      <sz val="11"/>
      <color indexed="17"/>
      <name val="Calibri"/>
      <family val="2"/>
    </font>
    <font>
      <b/>
      <sz val="12"/>
      <color indexed="17"/>
      <name val="Calibri"/>
      <family val="2"/>
    </font>
    <font>
      <b/>
      <sz val="12"/>
      <color indexed="10"/>
      <name val="Calibri"/>
      <family val="2"/>
    </font>
    <font>
      <b/>
      <sz val="12"/>
      <color indexed="30"/>
      <name val="Calibri"/>
      <family val="2"/>
    </font>
    <font>
      <b/>
      <sz val="14"/>
      <color indexed="10"/>
      <name val="Calibri"/>
      <family val="2"/>
    </font>
    <font>
      <b/>
      <sz val="10"/>
      <color indexed="10"/>
      <name val="Calibri"/>
      <family val="2"/>
    </font>
    <font>
      <b/>
      <sz val="16"/>
      <color indexed="10"/>
      <name val="Calibri"/>
      <family val="2"/>
    </font>
    <font>
      <sz val="8"/>
      <name val="Calibri"/>
      <family val="2"/>
    </font>
    <font>
      <b/>
      <sz val="11"/>
      <name val="Calibri"/>
      <family val="2"/>
    </font>
    <font>
      <b/>
      <sz val="12"/>
      <name val="Calibri"/>
      <family val="2"/>
    </font>
    <font>
      <sz val="11"/>
      <color theme="1"/>
      <name val="Calibri"/>
      <family val="2"/>
      <scheme val="minor"/>
    </font>
    <font>
      <b/>
      <sz val="11"/>
      <color theme="3"/>
      <name val="Calibri"/>
      <family val="2"/>
      <scheme val="minor"/>
    </font>
    <font>
      <u/>
      <sz val="11"/>
      <color theme="1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4"/>
      <name val="Calibri"/>
      <family val="2"/>
      <scheme val="minor"/>
    </font>
  </fonts>
  <fills count="14">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57"/>
        <bgColor indexed="64"/>
      </patternFill>
    </fill>
    <fill>
      <patternFill patternType="solid">
        <fgColor indexed="44"/>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50"/>
        <bgColor indexed="64"/>
      </patternFill>
    </fill>
    <fill>
      <patternFill patternType="solid">
        <fgColor indexed="26"/>
        <bgColor indexed="64"/>
      </patternFill>
    </fill>
    <fill>
      <patternFill patternType="solid">
        <fgColor theme="1"/>
        <bgColor indexed="64"/>
      </patternFill>
    </fill>
    <fill>
      <patternFill patternType="solid">
        <fgColor theme="5"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theme="4" tint="0.39997558519241921"/>
      </bottom>
      <diagonal/>
    </border>
    <border>
      <left/>
      <right style="thin">
        <color indexed="64"/>
      </right>
      <top/>
      <bottom/>
      <diagonal/>
    </border>
  </borders>
  <cellStyleXfs count="6">
    <xf numFmtId="0" fontId="0" fillId="0" borderId="0"/>
    <xf numFmtId="0" fontId="38" fillId="0" borderId="9"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7" fillId="0" borderId="0"/>
    <xf numFmtId="9" fontId="4" fillId="0" borderId="0" applyFont="0" applyFill="0" applyBorder="0" applyAlignment="0" applyProtection="0"/>
  </cellStyleXfs>
  <cellXfs count="303">
    <xf numFmtId="0" fontId="0" fillId="0" borderId="0" xfId="0"/>
    <xf numFmtId="0" fontId="0" fillId="0" borderId="1" xfId="0" applyBorder="1"/>
    <xf numFmtId="0" fontId="8" fillId="0" borderId="1" xfId="0" applyFont="1" applyBorder="1"/>
    <xf numFmtId="0" fontId="9" fillId="0" borderId="1" xfId="0" applyFont="1" applyBorder="1" applyAlignment="1">
      <alignment vertical="top" wrapText="1"/>
    </xf>
    <xf numFmtId="0" fontId="0" fillId="0" borderId="1" xfId="0" applyBorder="1" applyAlignment="1">
      <alignment wrapText="1"/>
    </xf>
    <xf numFmtId="0" fontId="8" fillId="0" borderId="1" xfId="0" applyFont="1" applyBorder="1" applyAlignment="1">
      <alignment vertical="top" wrapText="1"/>
    </xf>
    <xf numFmtId="0" fontId="10" fillId="0" borderId="1" xfId="0" applyFont="1" applyBorder="1"/>
    <xf numFmtId="0" fontId="0" fillId="0" borderId="0" xfId="0" applyAlignment="1">
      <alignment wrapText="1"/>
    </xf>
    <xf numFmtId="0" fontId="0" fillId="0" borderId="1" xfId="0" applyBorder="1" applyAlignment="1">
      <alignment vertical="center"/>
    </xf>
    <xf numFmtId="0" fontId="11" fillId="3" borderId="1" xfId="0" applyFont="1" applyFill="1" applyBorder="1" applyAlignment="1">
      <alignment vertical="top" wrapText="1"/>
    </xf>
    <xf numFmtId="0" fontId="12" fillId="0" borderId="0" xfId="0" applyFont="1" applyAlignment="1">
      <alignment vertical="top"/>
    </xf>
    <xf numFmtId="0" fontId="12" fillId="0" borderId="0" xfId="0" applyFont="1" applyAlignment="1">
      <alignment horizontal="center" vertical="top"/>
    </xf>
    <xf numFmtId="0" fontId="0" fillId="0" borderId="0" xfId="0" applyAlignment="1">
      <alignment vertical="top"/>
    </xf>
    <xf numFmtId="0" fontId="11" fillId="0" borderId="1" xfId="0" applyFont="1" applyBorder="1" applyAlignment="1">
      <alignment vertical="top" wrapText="1"/>
    </xf>
    <xf numFmtId="0" fontId="11" fillId="0" borderId="1" xfId="0" applyFont="1" applyFill="1" applyBorder="1" applyAlignment="1">
      <alignment horizontal="left" vertical="top" wrapText="1"/>
    </xf>
    <xf numFmtId="0" fontId="11" fillId="0" borderId="1" xfId="0" applyFont="1" applyFill="1" applyBorder="1" applyAlignment="1">
      <alignment vertical="top" wrapText="1"/>
    </xf>
    <xf numFmtId="0" fontId="11" fillId="0" borderId="1" xfId="0" applyFont="1" applyBorder="1" applyAlignment="1">
      <alignment horizontal="center" vertical="top"/>
    </xf>
    <xf numFmtId="0" fontId="11" fillId="0" borderId="1" xfId="0" applyFont="1" applyBorder="1" applyAlignment="1">
      <alignment vertical="top"/>
    </xf>
    <xf numFmtId="0" fontId="13" fillId="4" borderId="1" xfId="0" applyFont="1" applyFill="1" applyBorder="1" applyAlignment="1">
      <alignment horizontal="center" vertical="top" wrapText="1"/>
    </xf>
    <xf numFmtId="0" fontId="14" fillId="5" borderId="1" xfId="0" applyFont="1" applyFill="1" applyBorder="1" applyAlignment="1">
      <alignment vertical="top"/>
    </xf>
    <xf numFmtId="0" fontId="14" fillId="5" borderId="1" xfId="0" applyFont="1" applyFill="1" applyBorder="1" applyAlignment="1">
      <alignment horizontal="center" vertical="top" wrapText="1"/>
    </xf>
    <xf numFmtId="0" fontId="14" fillId="5" borderId="1" xfId="0" applyFont="1" applyFill="1" applyBorder="1" applyAlignment="1">
      <alignment vertical="top" wrapText="1"/>
    </xf>
    <xf numFmtId="0" fontId="14" fillId="5" borderId="1" xfId="0" applyFont="1" applyFill="1" applyBorder="1" applyAlignment="1">
      <alignment horizontal="justify" vertical="top" wrapText="1"/>
    </xf>
    <xf numFmtId="0" fontId="11" fillId="0" borderId="1" xfId="0" applyFont="1" applyFill="1" applyBorder="1" applyAlignment="1">
      <alignment horizontal="center" vertical="top" wrapText="1"/>
    </xf>
    <xf numFmtId="0" fontId="11" fillId="0" borderId="1" xfId="0" applyFont="1" applyFill="1" applyBorder="1" applyAlignment="1">
      <alignment horizontal="justify" vertical="top" wrapText="1"/>
    </xf>
    <xf numFmtId="0" fontId="11" fillId="5" borderId="1" xfId="0" applyFont="1" applyFill="1" applyBorder="1" applyAlignment="1">
      <alignment vertical="top" wrapText="1"/>
    </xf>
    <xf numFmtId="0" fontId="11" fillId="5" borderId="1" xfId="0" applyFont="1" applyFill="1" applyBorder="1" applyAlignment="1">
      <alignment horizontal="justify" vertical="top" wrapText="1"/>
    </xf>
    <xf numFmtId="0" fontId="11" fillId="0" borderId="1" xfId="0" applyFont="1" applyBorder="1" applyAlignment="1">
      <alignment horizontal="center" vertical="top" wrapText="1"/>
    </xf>
    <xf numFmtId="0" fontId="11" fillId="0" borderId="1" xfId="0" applyFont="1" applyBorder="1" applyAlignment="1">
      <alignment horizontal="left" vertical="top" wrapText="1"/>
    </xf>
    <xf numFmtId="0" fontId="11" fillId="5" borderId="1" xfId="0" applyFont="1" applyFill="1" applyBorder="1" applyAlignment="1">
      <alignment horizontal="center" vertical="top" wrapText="1"/>
    </xf>
    <xf numFmtId="0" fontId="11" fillId="5" borderId="1" xfId="0" applyFont="1" applyFill="1" applyBorder="1" applyAlignment="1">
      <alignment vertical="top"/>
    </xf>
    <xf numFmtId="0" fontId="15" fillId="0" borderId="0" xfId="0" applyFont="1"/>
    <xf numFmtId="0" fontId="16" fillId="0" borderId="0" xfId="0" applyFont="1" applyAlignment="1">
      <alignment wrapText="1"/>
    </xf>
    <xf numFmtId="0" fontId="17" fillId="0" borderId="0" xfId="0" applyFont="1" applyAlignment="1">
      <alignment horizontal="left" indent="5"/>
    </xf>
    <xf numFmtId="0" fontId="18" fillId="0" borderId="2" xfId="0" applyFont="1" applyBorder="1" applyAlignment="1">
      <alignment vertical="top"/>
    </xf>
    <xf numFmtId="0" fontId="0" fillId="0" borderId="2" xfId="0" applyBorder="1"/>
    <xf numFmtId="0" fontId="18" fillId="0" borderId="2" xfId="0" applyFont="1" applyBorder="1" applyAlignment="1">
      <alignment horizontal="center" vertical="top"/>
    </xf>
    <xf numFmtId="0" fontId="19" fillId="0" borderId="2" xfId="0" applyFont="1" applyBorder="1" applyAlignment="1">
      <alignment horizontal="center" vertical="top"/>
    </xf>
    <xf numFmtId="0" fontId="38" fillId="0" borderId="1" xfId="2" applyBorder="1" applyAlignment="1">
      <alignment horizontal="center" vertical="top"/>
    </xf>
    <xf numFmtId="0" fontId="5" fillId="0" borderId="1" xfId="2" applyFont="1" applyBorder="1" applyAlignment="1">
      <alignment horizontal="center" vertical="top"/>
    </xf>
    <xf numFmtId="2" fontId="6" fillId="0" borderId="1" xfId="2" applyNumberFormat="1" applyFont="1" applyFill="1" applyBorder="1" applyAlignment="1">
      <alignment horizontal="right" vertical="top"/>
    </xf>
    <xf numFmtId="0" fontId="20" fillId="6" borderId="1" xfId="1" applyFont="1" applyFill="1" applyBorder="1" applyAlignment="1">
      <alignment vertical="top" wrapText="1"/>
    </xf>
    <xf numFmtId="2" fontId="20" fillId="6" borderId="1" xfId="1" applyNumberFormat="1" applyFont="1" applyFill="1" applyBorder="1" applyAlignment="1">
      <alignment horizontal="center" vertical="top" wrapText="1"/>
    </xf>
    <xf numFmtId="0" fontId="6" fillId="7" borderId="1" xfId="1" applyFont="1" applyFill="1" applyBorder="1" applyAlignment="1">
      <alignment horizontal="center" vertical="top" wrapText="1"/>
    </xf>
    <xf numFmtId="0" fontId="21" fillId="6" borderId="1" xfId="2" applyFont="1" applyFill="1" applyBorder="1" applyAlignment="1">
      <alignment vertical="top"/>
    </xf>
    <xf numFmtId="2" fontId="21" fillId="6" borderId="1" xfId="0" applyNumberFormat="1" applyFont="1" applyFill="1" applyBorder="1" applyAlignment="1">
      <alignment horizontal="right" vertical="top"/>
    </xf>
    <xf numFmtId="2" fontId="21" fillId="6" borderId="1" xfId="0" applyNumberFormat="1" applyFont="1" applyFill="1" applyBorder="1" applyAlignment="1">
      <alignment horizontal="center" vertical="top"/>
    </xf>
    <xf numFmtId="0" fontId="16" fillId="0" borderId="1" xfId="0" applyFont="1" applyBorder="1" applyAlignment="1">
      <alignment horizontal="center" vertical="top"/>
    </xf>
    <xf numFmtId="0" fontId="16" fillId="0" borderId="1" xfId="0" applyFont="1" applyBorder="1" applyAlignment="1">
      <alignment vertical="top" wrapText="1"/>
    </xf>
    <xf numFmtId="2" fontId="0" fillId="0" borderId="1" xfId="0" applyNumberFormat="1" applyFont="1" applyFill="1" applyBorder="1" applyAlignment="1">
      <alignment horizontal="right" vertical="top"/>
    </xf>
    <xf numFmtId="2" fontId="0" fillId="7" borderId="1" xfId="0" applyNumberFormat="1" applyFill="1" applyBorder="1" applyAlignment="1">
      <alignment horizontal="center" vertical="top"/>
    </xf>
    <xf numFmtId="2" fontId="9" fillId="0" borderId="1" xfId="0" applyNumberFormat="1" applyFont="1" applyFill="1" applyBorder="1" applyAlignment="1">
      <alignment horizontal="right" vertical="top"/>
    </xf>
    <xf numFmtId="0" fontId="22" fillId="6" borderId="1" xfId="0" applyFont="1" applyFill="1" applyBorder="1" applyAlignment="1">
      <alignment vertical="top" wrapText="1"/>
    </xf>
    <xf numFmtId="0" fontId="0" fillId="0" borderId="1" xfId="0" applyFont="1" applyBorder="1" applyAlignment="1">
      <alignment horizontal="left" vertical="top" wrapText="1"/>
    </xf>
    <xf numFmtId="2" fontId="0" fillId="7" borderId="1" xfId="0" applyNumberFormat="1" applyFont="1" applyFill="1" applyBorder="1" applyAlignment="1">
      <alignment horizontal="center" vertical="top"/>
    </xf>
    <xf numFmtId="0" fontId="0" fillId="0" borderId="3" xfId="0" applyFont="1" applyBorder="1" applyAlignment="1">
      <alignment horizontal="left" vertical="top" wrapText="1"/>
    </xf>
    <xf numFmtId="2" fontId="0" fillId="0" borderId="3" xfId="0" applyNumberFormat="1" applyFont="1" applyFill="1" applyBorder="1" applyAlignment="1">
      <alignment horizontal="right" vertical="top"/>
    </xf>
    <xf numFmtId="2" fontId="0" fillId="7" borderId="3" xfId="0" applyNumberFormat="1" applyFill="1" applyBorder="1" applyAlignment="1">
      <alignment horizontal="center" vertical="top"/>
    </xf>
    <xf numFmtId="0" fontId="16" fillId="0" borderId="3" xfId="0" applyFont="1" applyBorder="1" applyAlignment="1">
      <alignment horizontal="center" vertical="top"/>
    </xf>
    <xf numFmtId="0" fontId="0" fillId="0" borderId="3" xfId="0" applyBorder="1" applyAlignment="1">
      <alignment horizontal="left" vertical="top" wrapText="1"/>
    </xf>
    <xf numFmtId="2" fontId="23" fillId="0" borderId="3" xfId="0" applyNumberFormat="1" applyFont="1" applyFill="1" applyBorder="1" applyAlignment="1">
      <alignment horizontal="right" vertical="top"/>
    </xf>
    <xf numFmtId="0" fontId="18" fillId="4" borderId="1" xfId="0" applyFont="1" applyFill="1" applyBorder="1" applyAlignment="1">
      <alignment vertical="top"/>
    </xf>
    <xf numFmtId="1" fontId="18" fillId="4" borderId="1" xfId="0" applyNumberFormat="1" applyFont="1" applyFill="1" applyBorder="1" applyAlignment="1">
      <alignment horizontal="right" vertical="top"/>
    </xf>
    <xf numFmtId="1" fontId="18" fillId="7" borderId="1" xfId="0" applyNumberFormat="1" applyFont="1" applyFill="1" applyBorder="1" applyAlignment="1">
      <alignment horizontal="right" vertical="top"/>
    </xf>
    <xf numFmtId="0" fontId="9" fillId="8" borderId="1" xfId="0" applyFont="1" applyFill="1" applyBorder="1" applyAlignment="1">
      <alignment horizontal="center" vertical="top" wrapText="1"/>
    </xf>
    <xf numFmtId="0" fontId="23" fillId="0" borderId="0" xfId="0" applyFont="1" applyAlignment="1">
      <alignment vertical="top"/>
    </xf>
    <xf numFmtId="0" fontId="0" fillId="0" borderId="0" xfId="0" applyFill="1" applyAlignment="1">
      <alignment vertical="top"/>
    </xf>
    <xf numFmtId="0" fontId="24"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25" fillId="0" borderId="0" xfId="0" applyFont="1" applyAlignment="1">
      <alignment horizontal="left" wrapText="1"/>
    </xf>
    <xf numFmtId="0" fontId="17" fillId="0" borderId="0" xfId="0" applyFont="1" applyAlignment="1">
      <alignment wrapText="1"/>
    </xf>
    <xf numFmtId="0" fontId="24" fillId="0" borderId="0" xfId="0" applyFont="1" applyAlignment="1">
      <alignment horizontal="left" vertical="top" wrapText="1"/>
    </xf>
    <xf numFmtId="0" fontId="26" fillId="0" borderId="0" xfId="0" applyFont="1" applyAlignment="1">
      <alignment horizontal="center" vertical="top"/>
    </xf>
    <xf numFmtId="0" fontId="0" fillId="0" borderId="0" xfId="0" applyAlignment="1">
      <alignment vertical="top" wrapText="1"/>
    </xf>
    <xf numFmtId="0" fontId="0" fillId="0" borderId="0" xfId="0" applyFill="1" applyAlignment="1">
      <alignment vertical="top" wrapText="1"/>
    </xf>
    <xf numFmtId="0" fontId="0" fillId="0" borderId="0" xfId="0" applyFont="1" applyAlignment="1">
      <alignment vertical="top" wrapText="1"/>
    </xf>
    <xf numFmtId="0" fontId="23" fillId="0" borderId="0" xfId="0" applyFont="1" applyAlignment="1">
      <alignment vertical="top" wrapText="1"/>
    </xf>
    <xf numFmtId="0" fontId="7" fillId="0" borderId="1" xfId="0" applyFont="1" applyBorder="1" applyAlignment="1">
      <alignment horizontal="center" vertical="top"/>
    </xf>
    <xf numFmtId="0" fontId="7" fillId="0" borderId="1" xfId="0" applyFont="1" applyBorder="1" applyAlignment="1">
      <alignment vertical="top" wrapText="1"/>
    </xf>
    <xf numFmtId="2" fontId="7" fillId="0" borderId="1" xfId="0" applyNumberFormat="1" applyFont="1" applyFill="1" applyBorder="1" applyAlignment="1">
      <alignment horizontal="right" vertical="top"/>
    </xf>
    <xf numFmtId="2" fontId="7" fillId="7" borderId="1" xfId="0" applyNumberFormat="1" applyFont="1" applyFill="1" applyBorder="1" applyAlignment="1">
      <alignment horizontal="center" vertical="top"/>
    </xf>
    <xf numFmtId="0" fontId="7" fillId="0" borderId="0" xfId="0" applyFont="1"/>
    <xf numFmtId="0" fontId="40" fillId="0" borderId="0" xfId="0" applyFont="1" applyAlignment="1">
      <alignment horizontal="center"/>
    </xf>
    <xf numFmtId="0" fontId="29" fillId="0" borderId="1" xfId="0" applyFont="1" applyBorder="1" applyAlignment="1">
      <alignment horizontal="center" vertical="top" wrapText="1"/>
    </xf>
    <xf numFmtId="0" fontId="27" fillId="0" borderId="1" xfId="0" applyFont="1" applyBorder="1" applyAlignment="1">
      <alignment horizontal="center" vertical="top" wrapText="1"/>
    </xf>
    <xf numFmtId="0" fontId="29" fillId="0" borderId="1" xfId="0" applyFont="1" applyFill="1" applyBorder="1" applyAlignment="1">
      <alignment horizontal="center" vertical="top" wrapText="1"/>
    </xf>
    <xf numFmtId="0" fontId="27" fillId="0" borderId="1" xfId="0" applyFont="1" applyFill="1" applyBorder="1" applyAlignment="1">
      <alignment horizontal="center" vertical="top" wrapText="1"/>
    </xf>
    <xf numFmtId="0" fontId="29" fillId="8" borderId="1" xfId="0" applyFont="1" applyFill="1" applyBorder="1" applyAlignment="1">
      <alignment horizontal="center" vertical="top" wrapText="1"/>
    </xf>
    <xf numFmtId="0" fontId="0" fillId="8" borderId="0" xfId="0" applyFill="1" applyAlignment="1">
      <alignment horizontal="center" vertical="top" wrapText="1"/>
    </xf>
    <xf numFmtId="0" fontId="27" fillId="8" borderId="1" xfId="0" applyFont="1" applyFill="1" applyBorder="1" applyAlignment="1">
      <alignment horizontal="center" vertical="top" wrapText="1"/>
    </xf>
    <xf numFmtId="0" fontId="29" fillId="9" borderId="1" xfId="0" applyFont="1" applyFill="1" applyBorder="1" applyAlignment="1">
      <alignment horizontal="center" vertical="top" wrapText="1"/>
    </xf>
    <xf numFmtId="0" fontId="27" fillId="9" borderId="1" xfId="0" applyFont="1" applyFill="1" applyBorder="1" applyAlignment="1">
      <alignment horizontal="center" vertical="top" wrapText="1"/>
    </xf>
    <xf numFmtId="0" fontId="8" fillId="9" borderId="1" xfId="0" applyFont="1" applyFill="1" applyBorder="1" applyAlignment="1">
      <alignment horizontal="center" vertical="top" wrapText="1"/>
    </xf>
    <xf numFmtId="0" fontId="8" fillId="0" borderId="1" xfId="0" applyFont="1" applyBorder="1" applyAlignment="1">
      <alignment horizontal="center" vertical="top" wrapText="1"/>
    </xf>
    <xf numFmtId="0" fontId="8" fillId="0" borderId="1" xfId="0" applyFont="1" applyFill="1" applyBorder="1" applyAlignment="1">
      <alignment horizontal="center" vertical="top" wrapText="1"/>
    </xf>
    <xf numFmtId="0" fontId="28" fillId="9" borderId="1" xfId="0" applyFont="1" applyFill="1" applyBorder="1" applyAlignment="1">
      <alignment horizontal="center" vertical="top" wrapText="1"/>
    </xf>
    <xf numFmtId="0" fontId="8" fillId="8" borderId="1" xfId="0" applyFont="1" applyFill="1" applyBorder="1" applyAlignment="1">
      <alignment horizontal="center" vertical="top" wrapText="1"/>
    </xf>
    <xf numFmtId="0" fontId="0" fillId="8" borderId="1" xfId="0" applyFill="1" applyBorder="1" applyAlignment="1">
      <alignment horizontal="center" vertical="top" wrapText="1"/>
    </xf>
    <xf numFmtId="0" fontId="40" fillId="0" borderId="0" xfId="0" applyFont="1" applyAlignment="1">
      <alignment horizontal="center" vertical="top"/>
    </xf>
    <xf numFmtId="0" fontId="0" fillId="0" borderId="0" xfId="0" applyAlignment="1">
      <alignment horizontal="center" vertical="top"/>
    </xf>
    <xf numFmtId="0" fontId="41" fillId="0" borderId="0" xfId="0" applyFont="1" applyAlignment="1">
      <alignment horizontal="left" vertical="center"/>
    </xf>
    <xf numFmtId="0" fontId="42" fillId="0" borderId="1" xfId="0" applyFont="1" applyBorder="1" applyAlignment="1">
      <alignment horizontal="center" vertical="top"/>
    </xf>
    <xf numFmtId="0" fontId="41" fillId="0" borderId="1" xfId="0" pivotButton="1" applyFont="1" applyBorder="1" applyAlignment="1">
      <alignment horizontal="center" vertical="center"/>
    </xf>
    <xf numFmtId="0" fontId="41" fillId="0" borderId="1" xfId="0" applyFont="1" applyBorder="1" applyAlignment="1">
      <alignment horizontal="center" vertical="center"/>
    </xf>
    <xf numFmtId="0" fontId="41" fillId="0" borderId="1" xfId="0" applyFont="1" applyBorder="1" applyAlignment="1">
      <alignment horizontal="center" vertical="center" wrapText="1"/>
    </xf>
    <xf numFmtId="164" fontId="42" fillId="0" borderId="1" xfId="0" applyNumberFormat="1" applyFont="1" applyBorder="1" applyAlignment="1">
      <alignment vertical="center"/>
    </xf>
    <xf numFmtId="9" fontId="42" fillId="0" borderId="1" xfId="0" applyNumberFormat="1" applyFont="1" applyBorder="1" applyAlignment="1">
      <alignment horizontal="center" vertical="center"/>
    </xf>
    <xf numFmtId="0" fontId="42" fillId="12" borderId="1" xfId="0" applyFont="1" applyFill="1" applyBorder="1"/>
    <xf numFmtId="0" fontId="42" fillId="12" borderId="1" xfId="0" applyNumberFormat="1" applyFont="1" applyFill="1" applyBorder="1"/>
    <xf numFmtId="0" fontId="42" fillId="0" borderId="1" xfId="0" applyFont="1" applyBorder="1"/>
    <xf numFmtId="164" fontId="18" fillId="0" borderId="1" xfId="0" applyNumberFormat="1" applyFont="1" applyBorder="1" applyAlignment="1">
      <alignment horizontal="center" vertical="center"/>
    </xf>
    <xf numFmtId="0" fontId="42" fillId="0" borderId="0" xfId="0" applyFont="1"/>
    <xf numFmtId="0" fontId="42" fillId="0" borderId="0" xfId="0" applyFont="1" applyAlignment="1">
      <alignment horizontal="left"/>
    </xf>
    <xf numFmtId="0" fontId="43" fillId="0" borderId="0" xfId="0" applyFont="1" applyFill="1" applyAlignment="1">
      <alignment horizontal="center"/>
    </xf>
    <xf numFmtId="0" fontId="43" fillId="0" borderId="0" xfId="0" applyFont="1" applyFill="1" applyAlignment="1">
      <alignment horizontal="left"/>
    </xf>
    <xf numFmtId="0" fontId="43" fillId="0" borderId="1" xfId="0" applyFont="1" applyFill="1" applyBorder="1" applyAlignment="1">
      <alignment horizontal="center"/>
    </xf>
    <xf numFmtId="10" fontId="13" fillId="0" borderId="1" xfId="5" applyNumberFormat="1" applyFont="1" applyFill="1" applyBorder="1" applyAlignment="1">
      <alignment horizontal="center" vertical="center"/>
    </xf>
    <xf numFmtId="9" fontId="43" fillId="0" borderId="1" xfId="0" applyNumberFormat="1" applyFont="1" applyFill="1" applyBorder="1" applyAlignment="1">
      <alignment horizontal="center" vertical="center"/>
    </xf>
    <xf numFmtId="0" fontId="43" fillId="0" borderId="1" xfId="0" applyFont="1" applyFill="1" applyBorder="1" applyAlignment="1">
      <alignment horizontal="center" vertical="center"/>
    </xf>
    <xf numFmtId="0" fontId="42" fillId="0" borderId="0" xfId="0" applyFont="1" applyAlignment="1">
      <alignment horizontal="center"/>
    </xf>
    <xf numFmtId="0" fontId="40" fillId="0" borderId="1" xfId="0" applyFont="1" applyBorder="1" applyAlignment="1">
      <alignment vertical="top" wrapText="1"/>
    </xf>
    <xf numFmtId="0" fontId="28" fillId="9" borderId="4" xfId="0" applyFont="1" applyFill="1" applyBorder="1" applyAlignment="1" applyProtection="1">
      <alignment vertical="top" wrapText="1"/>
    </xf>
    <xf numFmtId="0" fontId="28" fillId="9" borderId="5" xfId="0" applyFont="1" applyFill="1" applyBorder="1" applyAlignment="1" applyProtection="1">
      <alignment vertical="top" wrapText="1"/>
    </xf>
    <xf numFmtId="0" fontId="27" fillId="9" borderId="1" xfId="0" applyFont="1" applyFill="1" applyBorder="1" applyAlignment="1">
      <alignment vertical="center"/>
    </xf>
    <xf numFmtId="0" fontId="3" fillId="0" borderId="1" xfId="0" applyFont="1" applyFill="1" applyBorder="1" applyAlignment="1" applyProtection="1">
      <alignment horizontal="left" vertical="top" wrapText="1"/>
    </xf>
    <xf numFmtId="0" fontId="3" fillId="0" borderId="1" xfId="0" applyFont="1" applyBorder="1" applyAlignment="1" applyProtection="1">
      <alignment horizontal="left" vertical="top" wrapText="1"/>
    </xf>
    <xf numFmtId="0" fontId="3" fillId="3" borderId="1" xfId="0" applyFont="1" applyFill="1" applyBorder="1" applyAlignment="1" applyProtection="1">
      <alignment horizontal="left" vertical="top" wrapText="1"/>
    </xf>
    <xf numFmtId="0" fontId="3" fillId="9" borderId="1" xfId="0" applyFont="1" applyFill="1" applyBorder="1" applyAlignment="1" applyProtection="1">
      <alignment horizontal="left" vertical="top" wrapText="1"/>
    </xf>
    <xf numFmtId="0" fontId="27" fillId="9" borderId="1" xfId="0" applyFont="1" applyFill="1" applyBorder="1" applyAlignment="1" applyProtection="1">
      <alignment horizontal="left" vertical="top" wrapText="1"/>
    </xf>
    <xf numFmtId="0" fontId="3" fillId="8" borderId="1" xfId="0" applyFont="1" applyFill="1" applyBorder="1" applyAlignment="1" applyProtection="1">
      <alignment horizontal="left" vertical="top" wrapText="1"/>
    </xf>
    <xf numFmtId="0" fontId="35" fillId="0" borderId="1" xfId="0" applyFont="1" applyFill="1" applyBorder="1" applyAlignment="1" applyProtection="1">
      <alignment horizontal="left" vertical="top" wrapText="1"/>
    </xf>
    <xf numFmtId="0" fontId="35" fillId="0" borderId="1" xfId="0" applyFont="1" applyBorder="1" applyAlignment="1" applyProtection="1">
      <alignment horizontal="left" vertical="top" wrapText="1"/>
    </xf>
    <xf numFmtId="0" fontId="3" fillId="0" borderId="6" xfId="0" applyFont="1" applyFill="1" applyBorder="1" applyAlignment="1" applyProtection="1">
      <alignment horizontal="left" vertical="top" wrapText="1"/>
    </xf>
    <xf numFmtId="0" fontId="28" fillId="9" borderId="5" xfId="0" applyFont="1" applyFill="1" applyBorder="1" applyAlignment="1" applyProtection="1">
      <alignment horizontal="left" vertical="top" wrapText="1"/>
    </xf>
    <xf numFmtId="0" fontId="19" fillId="0" borderId="1" xfId="0" applyFont="1" applyBorder="1" applyAlignment="1" applyProtection="1">
      <alignment horizontal="left" vertical="top" wrapText="1"/>
    </xf>
    <xf numFmtId="0" fontId="19" fillId="0" borderId="1" xfId="0" applyFont="1" applyFill="1" applyBorder="1" applyAlignment="1" applyProtection="1">
      <alignment horizontal="left" vertical="top" wrapText="1"/>
    </xf>
    <xf numFmtId="2" fontId="19" fillId="0" borderId="1" xfId="0" applyNumberFormat="1" applyFont="1" applyBorder="1" applyAlignment="1" applyProtection="1">
      <alignment horizontal="left" vertical="top" wrapText="1"/>
    </xf>
    <xf numFmtId="0" fontId="19" fillId="3" borderId="1" xfId="0" applyFont="1" applyFill="1" applyBorder="1" applyAlignment="1" applyProtection="1">
      <alignment horizontal="left" vertical="top" wrapText="1"/>
    </xf>
    <xf numFmtId="0" fontId="19" fillId="9" borderId="1" xfId="0" applyFont="1" applyFill="1" applyBorder="1" applyAlignment="1" applyProtection="1">
      <alignment horizontal="left" vertical="top" wrapText="1"/>
    </xf>
    <xf numFmtId="0" fontId="28" fillId="9" borderId="1" xfId="0" applyFont="1" applyFill="1" applyBorder="1" applyAlignment="1" applyProtection="1">
      <alignment horizontal="left" vertical="top" wrapText="1"/>
    </xf>
    <xf numFmtId="0" fontId="19" fillId="8" borderId="1" xfId="0" applyFont="1" applyFill="1" applyBorder="1" applyAlignment="1" applyProtection="1">
      <alignment horizontal="left" vertical="top" wrapText="1"/>
    </xf>
    <xf numFmtId="0" fontId="40" fillId="9" borderId="1" xfId="0" applyFont="1" applyFill="1" applyBorder="1" applyAlignment="1" applyProtection="1">
      <alignment horizontal="left" vertical="top" wrapText="1"/>
    </xf>
    <xf numFmtId="0" fontId="40" fillId="3" borderId="1" xfId="0" applyFont="1" applyFill="1" applyBorder="1" applyAlignment="1" applyProtection="1">
      <alignment horizontal="left" vertical="top" wrapText="1"/>
    </xf>
    <xf numFmtId="0" fontId="40" fillId="8" borderId="1" xfId="0" applyFont="1" applyFill="1" applyBorder="1" applyAlignment="1" applyProtection="1">
      <alignment horizontal="left" vertical="top" wrapText="1"/>
    </xf>
    <xf numFmtId="0" fontId="40" fillId="0" borderId="1" xfId="0" applyFont="1" applyBorder="1" applyAlignment="1" applyProtection="1">
      <alignment horizontal="left" vertical="top" wrapText="1"/>
    </xf>
    <xf numFmtId="0" fontId="28" fillId="9" borderId="5" xfId="0" applyFont="1" applyFill="1" applyBorder="1" applyAlignment="1" applyProtection="1">
      <alignment horizontal="center" vertical="top" wrapText="1"/>
    </xf>
    <xf numFmtId="0" fontId="19" fillId="0" borderId="1" xfId="0" applyFont="1" applyBorder="1" applyAlignment="1" applyProtection="1">
      <alignment horizontal="center" vertical="top" wrapText="1"/>
    </xf>
    <xf numFmtId="0" fontId="19" fillId="0" borderId="1" xfId="0" applyFont="1" applyFill="1" applyBorder="1" applyAlignment="1" applyProtection="1">
      <alignment horizontal="center" vertical="top" wrapText="1"/>
    </xf>
    <xf numFmtId="0" fontId="19" fillId="3" borderId="1" xfId="0" applyFont="1" applyFill="1" applyBorder="1" applyAlignment="1" applyProtection="1">
      <alignment horizontal="center" vertical="top" wrapText="1"/>
    </xf>
    <xf numFmtId="0" fontId="19" fillId="9" borderId="1" xfId="0" applyFont="1" applyFill="1" applyBorder="1" applyAlignment="1" applyProtection="1">
      <alignment horizontal="center" vertical="top" wrapText="1"/>
    </xf>
    <xf numFmtId="0" fontId="28" fillId="9" borderId="1" xfId="0" applyFont="1" applyFill="1" applyBorder="1" applyAlignment="1" applyProtection="1">
      <alignment horizontal="center" vertical="top" wrapText="1"/>
    </xf>
    <xf numFmtId="0" fontId="19" fillId="8" borderId="1" xfId="0" applyFont="1" applyFill="1" applyBorder="1" applyAlignment="1" applyProtection="1">
      <alignment horizontal="center" vertical="top" wrapText="1"/>
    </xf>
    <xf numFmtId="1" fontId="18" fillId="0" borderId="1" xfId="0" applyNumberFormat="1" applyFont="1" applyBorder="1" applyAlignment="1">
      <alignment horizontal="center" vertical="center"/>
    </xf>
    <xf numFmtId="0" fontId="42" fillId="0" borderId="1" xfId="0" applyFont="1" applyBorder="1" applyAlignment="1">
      <alignment horizontal="center" vertical="center"/>
    </xf>
    <xf numFmtId="0" fontId="42" fillId="0" borderId="1" xfId="0" pivotButton="1" applyFont="1" applyBorder="1" applyAlignment="1">
      <alignment horizontal="left" vertical="top" wrapText="1"/>
    </xf>
    <xf numFmtId="1" fontId="19" fillId="0" borderId="1" xfId="0" applyNumberFormat="1" applyFont="1" applyFill="1" applyBorder="1" applyAlignment="1" applyProtection="1">
      <alignment horizontal="right" vertical="top" wrapText="1"/>
    </xf>
    <xf numFmtId="0" fontId="19" fillId="0" borderId="1" xfId="0" applyFont="1" applyBorder="1" applyAlignment="1" applyProtection="1">
      <alignment horizontal="right" vertical="top" wrapText="1"/>
    </xf>
    <xf numFmtId="0" fontId="19" fillId="0" borderId="1" xfId="0" applyFont="1" applyFill="1" applyBorder="1" applyAlignment="1" applyProtection="1">
      <alignment horizontal="right" vertical="top" wrapText="1"/>
    </xf>
    <xf numFmtId="2" fontId="19" fillId="0" borderId="1" xfId="0" applyNumberFormat="1" applyFont="1" applyFill="1" applyBorder="1" applyAlignment="1" applyProtection="1">
      <alignment horizontal="right" vertical="top" wrapText="1"/>
    </xf>
    <xf numFmtId="0" fontId="28" fillId="9" borderId="1" xfId="0" applyFont="1" applyFill="1" applyBorder="1" applyAlignment="1" applyProtection="1">
      <alignment horizontal="right" vertical="top" wrapText="1"/>
    </xf>
    <xf numFmtId="2" fontId="19" fillId="8" borderId="1" xfId="0" applyNumberFormat="1" applyFont="1" applyFill="1" applyBorder="1" applyAlignment="1" applyProtection="1">
      <alignment horizontal="right" vertical="top" wrapText="1"/>
    </xf>
    <xf numFmtId="0" fontId="19" fillId="9" borderId="1" xfId="0" applyFont="1" applyFill="1" applyBorder="1" applyAlignment="1" applyProtection="1">
      <alignment horizontal="right" vertical="top" wrapText="1"/>
    </xf>
    <xf numFmtId="0" fontId="19" fillId="8" borderId="1" xfId="0" applyFont="1" applyFill="1" applyBorder="1" applyAlignment="1" applyProtection="1">
      <alignment horizontal="right" vertical="top" wrapText="1"/>
    </xf>
    <xf numFmtId="0" fontId="36" fillId="0" borderId="1" xfId="0" applyFont="1" applyFill="1" applyBorder="1" applyAlignment="1" applyProtection="1">
      <alignment horizontal="right" vertical="top" wrapText="1"/>
    </xf>
    <xf numFmtId="0" fontId="19" fillId="3" borderId="1" xfId="0" applyFont="1" applyFill="1" applyBorder="1" applyAlignment="1" applyProtection="1">
      <alignment horizontal="right" vertical="top" wrapText="1"/>
    </xf>
    <xf numFmtId="1" fontId="19" fillId="0" borderId="1" xfId="0" applyNumberFormat="1" applyFont="1" applyBorder="1" applyAlignment="1" applyProtection="1">
      <alignment horizontal="right" vertical="top" wrapText="1"/>
    </xf>
    <xf numFmtId="0" fontId="30" fillId="9" borderId="1" xfId="0" applyFont="1" applyFill="1" applyBorder="1" applyAlignment="1" applyProtection="1">
      <alignment horizontal="center" vertical="top" wrapText="1"/>
    </xf>
    <xf numFmtId="0" fontId="13" fillId="8" borderId="1" xfId="0" applyFont="1" applyFill="1" applyBorder="1" applyAlignment="1" applyProtection="1">
      <alignment vertical="top" wrapText="1"/>
    </xf>
    <xf numFmtId="0" fontId="0" fillId="8" borderId="1" xfId="0" applyFill="1" applyBorder="1" applyAlignment="1" applyProtection="1">
      <alignment vertical="top" wrapText="1"/>
    </xf>
    <xf numFmtId="0" fontId="35" fillId="0" borderId="1" xfId="0" applyFont="1" applyBorder="1" applyAlignment="1" applyProtection="1">
      <alignment horizontal="center" vertical="top" wrapText="1"/>
    </xf>
    <xf numFmtId="0" fontId="35" fillId="0" borderId="1" xfId="0" applyFont="1" applyFill="1" applyBorder="1" applyAlignment="1" applyProtection="1">
      <alignment horizontal="center" vertical="top" wrapText="1"/>
    </xf>
    <xf numFmtId="0" fontId="35" fillId="9" borderId="1" xfId="0" applyFont="1" applyFill="1" applyBorder="1" applyAlignment="1" applyProtection="1">
      <alignment horizontal="center" vertical="top" wrapText="1"/>
    </xf>
    <xf numFmtId="0" fontId="27" fillId="9" borderId="1" xfId="0" applyFont="1" applyFill="1" applyBorder="1" applyAlignment="1" applyProtection="1">
      <alignment horizontal="center" vertical="top" wrapText="1"/>
    </xf>
    <xf numFmtId="0" fontId="35" fillId="8" borderId="1" xfId="0" applyFont="1" applyFill="1" applyBorder="1" applyAlignment="1" applyProtection="1">
      <alignment horizontal="center" vertical="top" wrapText="1"/>
    </xf>
    <xf numFmtId="0" fontId="40" fillId="9" borderId="0" xfId="0" applyFont="1" applyFill="1" applyAlignment="1" applyProtection="1">
      <alignment horizontal="center" vertical="top" wrapText="1"/>
    </xf>
    <xf numFmtId="165" fontId="43" fillId="0" borderId="1" xfId="0" applyNumberFormat="1" applyFont="1" applyFill="1" applyBorder="1" applyAlignment="1">
      <alignment horizontal="center" vertical="center"/>
    </xf>
    <xf numFmtId="0" fontId="13" fillId="0" borderId="7" xfId="0" applyFont="1" applyFill="1" applyBorder="1" applyAlignment="1">
      <alignment horizontal="left" vertical="center"/>
    </xf>
    <xf numFmtId="1" fontId="43" fillId="0" borderId="1" xfId="0" applyNumberFormat="1" applyFont="1" applyFill="1" applyBorder="1" applyAlignment="1">
      <alignment horizontal="center" vertical="center"/>
    </xf>
    <xf numFmtId="0" fontId="42" fillId="0" borderId="1" xfId="0" applyFont="1" applyBorder="1" applyAlignment="1">
      <alignment vertical="center"/>
    </xf>
    <xf numFmtId="0" fontId="42" fillId="0" borderId="7" xfId="0" applyFont="1" applyBorder="1" applyAlignment="1">
      <alignment horizontal="right" vertical="center"/>
    </xf>
    <xf numFmtId="1" fontId="42" fillId="0" borderId="1" xfId="0" applyNumberFormat="1" applyFont="1" applyBorder="1" applyAlignment="1">
      <alignment horizontal="center" vertical="center"/>
    </xf>
    <xf numFmtId="165" fontId="26" fillId="0" borderId="1" xfId="5" applyNumberFormat="1" applyFont="1" applyBorder="1" applyAlignment="1">
      <alignment horizontal="center" vertical="center"/>
    </xf>
    <xf numFmtId="0" fontId="8" fillId="0" borderId="8" xfId="0" applyFont="1" applyBorder="1" applyAlignment="1">
      <alignment horizontal="center" vertical="top" wrapText="1"/>
    </xf>
    <xf numFmtId="0" fontId="35" fillId="0" borderId="8" xfId="0" applyFont="1" applyBorder="1" applyAlignment="1" applyProtection="1">
      <alignment horizontal="center" vertical="top" wrapText="1"/>
    </xf>
    <xf numFmtId="0" fontId="3" fillId="0" borderId="3" xfId="0" applyFont="1" applyBorder="1" applyAlignment="1" applyProtection="1">
      <alignment horizontal="left" vertical="top" wrapText="1"/>
    </xf>
    <xf numFmtId="0" fontId="3" fillId="0" borderId="8" xfId="0" applyFont="1" applyBorder="1" applyAlignment="1" applyProtection="1">
      <alignment horizontal="left" vertical="top" wrapText="1"/>
    </xf>
    <xf numFmtId="0" fontId="19" fillId="0" borderId="8" xfId="0" applyFont="1" applyFill="1" applyBorder="1" applyAlignment="1" applyProtection="1">
      <alignment horizontal="right" vertical="top" wrapText="1"/>
    </xf>
    <xf numFmtId="0" fontId="19" fillId="0" borderId="3" xfId="0" applyFont="1" applyBorder="1" applyAlignment="1" applyProtection="1">
      <alignment horizontal="center" vertical="top" wrapText="1"/>
    </xf>
    <xf numFmtId="0" fontId="19" fillId="0" borderId="8" xfId="0" applyFont="1" applyBorder="1" applyAlignment="1" applyProtection="1">
      <alignment horizontal="center" vertical="top" wrapText="1"/>
    </xf>
    <xf numFmtId="0" fontId="19" fillId="0" borderId="3" xfId="0" applyFont="1" applyBorder="1" applyAlignment="1" applyProtection="1">
      <alignment horizontal="right" vertical="top" wrapText="1"/>
    </xf>
    <xf numFmtId="0" fontId="19" fillId="0" borderId="3" xfId="0" applyFont="1" applyBorder="1" applyAlignment="1" applyProtection="1">
      <alignment horizontal="left" vertical="top" wrapText="1"/>
    </xf>
    <xf numFmtId="0" fontId="19" fillId="0" borderId="8" xfId="0" applyFont="1" applyBorder="1" applyAlignment="1" applyProtection="1">
      <alignment horizontal="left" vertical="top" wrapText="1"/>
    </xf>
    <xf numFmtId="0" fontId="19" fillId="0" borderId="3" xfId="0" applyFont="1" applyFill="1" applyBorder="1" applyAlignment="1" applyProtection="1">
      <alignment horizontal="center" vertical="top" wrapText="1"/>
    </xf>
    <xf numFmtId="0" fontId="19" fillId="0" borderId="3" xfId="0" applyFont="1" applyFill="1" applyBorder="1" applyAlignment="1" applyProtection="1">
      <alignment horizontal="left" vertical="top" wrapText="1"/>
    </xf>
    <xf numFmtId="0" fontId="19" fillId="0" borderId="3" xfId="0" applyFont="1" applyFill="1" applyBorder="1" applyAlignment="1" applyProtection="1">
      <alignment horizontal="right" vertical="top" wrapText="1"/>
    </xf>
    <xf numFmtId="0" fontId="35" fillId="0" borderId="3" xfId="0" applyFont="1" applyFill="1" applyBorder="1" applyAlignment="1" applyProtection="1">
      <alignment horizontal="center" vertical="top" wrapText="1"/>
    </xf>
    <xf numFmtId="0" fontId="3" fillId="0" borderId="3" xfId="0" applyFont="1" applyFill="1" applyBorder="1" applyAlignment="1" applyProtection="1">
      <alignment horizontal="left" vertical="top" wrapText="1"/>
    </xf>
    <xf numFmtId="0" fontId="31" fillId="8" borderId="1" xfId="0" applyFont="1" applyFill="1" applyBorder="1" applyAlignment="1">
      <alignment vertical="center"/>
    </xf>
    <xf numFmtId="0" fontId="28" fillId="9" borderId="7" xfId="0" applyFont="1" applyFill="1" applyBorder="1" applyAlignment="1">
      <alignment vertical="center"/>
    </xf>
    <xf numFmtId="0" fontId="8" fillId="0" borderId="1" xfId="0" applyFont="1" applyBorder="1" applyAlignment="1">
      <alignment vertical="center" wrapText="1"/>
    </xf>
    <xf numFmtId="0" fontId="8" fillId="0" borderId="1" xfId="0" applyFont="1" applyFill="1" applyBorder="1" applyAlignment="1">
      <alignment vertical="center" wrapText="1"/>
    </xf>
    <xf numFmtId="0" fontId="8" fillId="3" borderId="1" xfId="0" applyFont="1" applyFill="1" applyBorder="1" applyAlignment="1">
      <alignment vertical="center" wrapText="1"/>
    </xf>
    <xf numFmtId="0" fontId="27" fillId="9" borderId="1" xfId="0" applyFont="1" applyFill="1" applyBorder="1" applyAlignment="1">
      <alignment vertical="center" wrapText="1"/>
    </xf>
    <xf numFmtId="0" fontId="0" fillId="0" borderId="0" xfId="0" applyAlignment="1">
      <alignment vertical="center" wrapText="1"/>
    </xf>
    <xf numFmtId="0" fontId="10" fillId="2" borderId="3" xfId="0" applyFont="1" applyFill="1" applyBorder="1"/>
    <xf numFmtId="0" fontId="9" fillId="0" borderId="1" xfId="0" applyFont="1" applyFill="1" applyBorder="1" applyAlignment="1">
      <alignment vertical="top" wrapText="1"/>
    </xf>
    <xf numFmtId="0" fontId="29" fillId="13" borderId="1" xfId="0" applyFont="1" applyFill="1" applyBorder="1" applyAlignment="1">
      <alignment horizontal="center" vertical="top" wrapText="1"/>
    </xf>
    <xf numFmtId="0" fontId="27" fillId="13" borderId="1" xfId="0" applyFont="1" applyFill="1" applyBorder="1" applyAlignment="1">
      <alignment horizontal="center" vertical="top" wrapText="1"/>
    </xf>
    <xf numFmtId="0" fontId="8" fillId="13" borderId="1" xfId="0" applyFont="1" applyFill="1" applyBorder="1" applyAlignment="1">
      <alignment horizontal="center" vertical="top" wrapText="1"/>
    </xf>
    <xf numFmtId="0" fontId="8" fillId="13" borderId="1" xfId="0" applyFont="1" applyFill="1" applyBorder="1" applyAlignment="1">
      <alignment vertical="center" wrapText="1"/>
    </xf>
    <xf numFmtId="0" fontId="35" fillId="13" borderId="1" xfId="0" applyFont="1" applyFill="1" applyBorder="1" applyAlignment="1" applyProtection="1">
      <alignment horizontal="center" vertical="top" wrapText="1"/>
    </xf>
    <xf numFmtId="0" fontId="3" fillId="13" borderId="1" xfId="0" applyFont="1" applyFill="1" applyBorder="1" applyAlignment="1" applyProtection="1">
      <alignment horizontal="left" vertical="top" wrapText="1"/>
    </xf>
    <xf numFmtId="0" fontId="19" fillId="13" borderId="1" xfId="0" applyFont="1" applyFill="1" applyBorder="1" applyAlignment="1" applyProtection="1">
      <alignment horizontal="center" vertical="top" wrapText="1"/>
    </xf>
    <xf numFmtId="0" fontId="19" fillId="13" borderId="1" xfId="0" applyFont="1" applyFill="1" applyBorder="1" applyAlignment="1" applyProtection="1">
      <alignment horizontal="right" vertical="top" wrapText="1"/>
    </xf>
    <xf numFmtId="0" fontId="19" fillId="13" borderId="1" xfId="0" applyFont="1" applyFill="1" applyBorder="1" applyAlignment="1" applyProtection="1">
      <alignment horizontal="left" vertical="top" wrapText="1"/>
    </xf>
    <xf numFmtId="0" fontId="0" fillId="13" borderId="0" xfId="0" applyFill="1" applyAlignment="1">
      <alignment vertical="top" wrapText="1"/>
    </xf>
    <xf numFmtId="0" fontId="0" fillId="0" borderId="1" xfId="0" applyBorder="1" applyAlignment="1">
      <alignment vertical="top" wrapText="1"/>
    </xf>
    <xf numFmtId="0" fontId="0" fillId="13" borderId="1" xfId="0" applyFill="1" applyBorder="1" applyAlignment="1">
      <alignment vertical="top" wrapText="1"/>
    </xf>
    <xf numFmtId="0" fontId="8" fillId="0" borderId="8" xfId="0" applyFont="1" applyBorder="1" applyAlignment="1">
      <alignment vertical="center" wrapText="1"/>
    </xf>
    <xf numFmtId="0" fontId="8" fillId="13" borderId="8" xfId="0" applyFont="1" applyFill="1" applyBorder="1" applyAlignment="1">
      <alignment horizontal="center" vertical="top" wrapText="1"/>
    </xf>
    <xf numFmtId="0" fontId="8" fillId="13" borderId="8" xfId="0" applyFont="1" applyFill="1" applyBorder="1" applyAlignment="1">
      <alignment vertical="center" wrapText="1"/>
    </xf>
    <xf numFmtId="0" fontId="35" fillId="13" borderId="8" xfId="0" applyFont="1" applyFill="1" applyBorder="1" applyAlignment="1" applyProtection="1">
      <alignment horizontal="center" vertical="top" wrapText="1"/>
    </xf>
    <xf numFmtId="0" fontId="3" fillId="13" borderId="8" xfId="0" applyFont="1" applyFill="1" applyBorder="1" applyAlignment="1" applyProtection="1">
      <alignment horizontal="left" vertical="top" wrapText="1"/>
    </xf>
    <xf numFmtId="0" fontId="19" fillId="13" borderId="8" xfId="0" applyFont="1" applyFill="1" applyBorder="1" applyAlignment="1" applyProtection="1">
      <alignment horizontal="center" vertical="top" wrapText="1"/>
    </xf>
    <xf numFmtId="0" fontId="19" fillId="13" borderId="8" xfId="0" applyFont="1" applyFill="1" applyBorder="1" applyAlignment="1" applyProtection="1">
      <alignment horizontal="right" vertical="top" wrapText="1"/>
    </xf>
    <xf numFmtId="0" fontId="19" fillId="13" borderId="8" xfId="0" applyFont="1" applyFill="1" applyBorder="1" applyAlignment="1" applyProtection="1">
      <alignment horizontal="left" vertical="top" wrapText="1"/>
    </xf>
    <xf numFmtId="2" fontId="19" fillId="13" borderId="1" xfId="0" applyNumberFormat="1" applyFont="1" applyFill="1" applyBorder="1" applyAlignment="1" applyProtection="1">
      <alignment horizontal="right" vertical="top" wrapText="1"/>
    </xf>
    <xf numFmtId="0" fontId="8" fillId="0" borderId="3" xfId="0" applyFont="1" applyBorder="1" applyAlignment="1">
      <alignment vertical="center" wrapText="1"/>
    </xf>
    <xf numFmtId="1" fontId="19" fillId="13" borderId="1" xfId="0" applyNumberFormat="1" applyFont="1" applyFill="1" applyBorder="1" applyAlignment="1" applyProtection="1">
      <alignment horizontal="right" vertical="top" wrapText="1"/>
    </xf>
    <xf numFmtId="0" fontId="8" fillId="0" borderId="3" xfId="0" applyFont="1" applyFill="1" applyBorder="1" applyAlignment="1">
      <alignment vertical="top" wrapText="1"/>
    </xf>
    <xf numFmtId="0" fontId="8" fillId="0" borderId="3" xfId="0" applyFont="1" applyFill="1" applyBorder="1" applyAlignment="1">
      <alignment vertical="center" wrapText="1"/>
    </xf>
    <xf numFmtId="0" fontId="35" fillId="0" borderId="3" xfId="0" applyFont="1" applyFill="1" applyBorder="1" applyAlignment="1" applyProtection="1">
      <alignment vertical="top" wrapText="1"/>
    </xf>
    <xf numFmtId="0" fontId="3" fillId="0" borderId="3" xfId="0" applyFont="1" applyFill="1" applyBorder="1" applyAlignment="1" applyProtection="1">
      <alignment vertical="top" wrapText="1"/>
    </xf>
    <xf numFmtId="0" fontId="19" fillId="0" borderId="3" xfId="0" applyFont="1" applyFill="1" applyBorder="1" applyAlignment="1" applyProtection="1">
      <alignment vertical="top" wrapText="1"/>
    </xf>
    <xf numFmtId="0" fontId="29" fillId="0" borderId="3" xfId="0" applyFont="1" applyBorder="1" applyAlignment="1">
      <alignment vertical="top" wrapText="1"/>
    </xf>
    <xf numFmtId="0" fontId="27" fillId="0" borderId="3" xfId="0" applyFont="1" applyBorder="1" applyAlignment="1">
      <alignment vertical="top" wrapText="1"/>
    </xf>
    <xf numFmtId="0" fontId="8" fillId="0" borderId="3" xfId="0" applyFont="1" applyBorder="1" applyAlignment="1">
      <alignment vertical="top" wrapText="1"/>
    </xf>
    <xf numFmtId="0" fontId="35" fillId="0" borderId="3" xfId="0" applyFont="1" applyBorder="1" applyAlignment="1" applyProtection="1">
      <alignment vertical="top" wrapText="1"/>
    </xf>
    <xf numFmtId="0" fontId="3" fillId="0" borderId="3" xfId="0" applyFont="1" applyBorder="1" applyAlignment="1" applyProtection="1">
      <alignment vertical="top" wrapText="1"/>
    </xf>
    <xf numFmtId="0" fontId="19" fillId="0" borderId="3" xfId="0" applyFont="1" applyBorder="1" applyAlignment="1" applyProtection="1">
      <alignment vertical="top" wrapText="1"/>
    </xf>
    <xf numFmtId="1" fontId="19" fillId="0" borderId="3" xfId="0" applyNumberFormat="1" applyFont="1" applyFill="1" applyBorder="1" applyAlignment="1" applyProtection="1">
      <alignment vertical="top" wrapText="1"/>
    </xf>
    <xf numFmtId="0" fontId="40" fillId="0" borderId="3" xfId="0" applyFont="1" applyBorder="1" applyAlignment="1" applyProtection="1">
      <alignment vertical="top" wrapText="1"/>
    </xf>
    <xf numFmtId="0" fontId="41" fillId="0" borderId="0" xfId="0" applyFont="1" applyAlignment="1">
      <alignment horizontal="center"/>
    </xf>
    <xf numFmtId="0" fontId="18" fillId="0" borderId="0" xfId="0" applyFont="1" applyAlignment="1">
      <alignment horizontal="center" vertical="top"/>
    </xf>
    <xf numFmtId="0" fontId="10" fillId="10" borderId="3" xfId="0" applyFont="1" applyFill="1" applyBorder="1" applyAlignment="1">
      <alignment vertical="center" wrapText="1"/>
    </xf>
    <xf numFmtId="0" fontId="10" fillId="10" borderId="6" xfId="0" applyFont="1" applyFill="1" applyBorder="1" applyAlignment="1">
      <alignment vertical="center" wrapText="1"/>
    </xf>
    <xf numFmtId="0" fontId="10" fillId="10" borderId="3" xfId="0" applyNumberFormat="1" applyFont="1" applyFill="1" applyBorder="1" applyAlignment="1" applyProtection="1">
      <alignment horizontal="center" vertical="top" textRotation="90" wrapText="1"/>
    </xf>
    <xf numFmtId="0" fontId="10" fillId="10" borderId="6" xfId="0" applyNumberFormat="1" applyFont="1" applyFill="1" applyBorder="1" applyAlignment="1" applyProtection="1">
      <alignment horizontal="center" vertical="top" textRotation="90" wrapText="1"/>
    </xf>
    <xf numFmtId="0" fontId="10" fillId="10" borderId="3" xfId="0" applyFont="1" applyFill="1" applyBorder="1" applyAlignment="1" applyProtection="1">
      <alignment horizontal="center" vertical="top" wrapText="1"/>
    </xf>
    <xf numFmtId="0" fontId="10" fillId="10" borderId="6" xfId="0" applyFont="1" applyFill="1" applyBorder="1" applyAlignment="1" applyProtection="1">
      <alignment horizontal="center" vertical="top" wrapText="1"/>
    </xf>
    <xf numFmtId="0" fontId="10" fillId="10" borderId="3" xfId="0" applyFont="1" applyFill="1" applyBorder="1" applyAlignment="1" applyProtection="1">
      <alignment horizontal="center" vertical="top" textRotation="90" wrapText="1"/>
    </xf>
    <xf numFmtId="0" fontId="10" fillId="10" borderId="6" xfId="0" applyFont="1" applyFill="1" applyBorder="1" applyAlignment="1" applyProtection="1">
      <alignment horizontal="center" vertical="top" textRotation="90" wrapText="1"/>
    </xf>
    <xf numFmtId="0" fontId="10" fillId="10" borderId="6" xfId="0" applyFont="1" applyFill="1" applyBorder="1" applyAlignment="1">
      <alignment horizontal="center" vertical="top" textRotation="90" wrapText="1"/>
    </xf>
    <xf numFmtId="0" fontId="10" fillId="10" borderId="8" xfId="0" applyFont="1" applyFill="1" applyBorder="1" applyAlignment="1">
      <alignment horizontal="center" vertical="top" textRotation="90" wrapText="1"/>
    </xf>
    <xf numFmtId="0" fontId="10" fillId="10" borderId="3" xfId="0" applyFont="1" applyFill="1" applyBorder="1" applyAlignment="1">
      <alignment horizontal="center" vertical="top" textRotation="90" wrapText="1"/>
    </xf>
    <xf numFmtId="0" fontId="32" fillId="10" borderId="3" xfId="0" applyFont="1" applyFill="1" applyBorder="1" applyAlignment="1" applyProtection="1">
      <alignment horizontal="center" vertical="top" wrapText="1"/>
    </xf>
    <xf numFmtId="0" fontId="32" fillId="10" borderId="6" xfId="0" applyFont="1" applyFill="1" applyBorder="1" applyAlignment="1" applyProtection="1">
      <alignment horizontal="center" vertical="top" wrapText="1"/>
    </xf>
    <xf numFmtId="0" fontId="29" fillId="0" borderId="3" xfId="0" applyFont="1" applyFill="1" applyBorder="1" applyAlignment="1">
      <alignment horizontal="center" vertical="top" wrapText="1"/>
    </xf>
    <xf numFmtId="0" fontId="29" fillId="0" borderId="8" xfId="0" applyFont="1" applyFill="1" applyBorder="1" applyAlignment="1">
      <alignment horizontal="center" vertical="top" wrapText="1"/>
    </xf>
    <xf numFmtId="0" fontId="27" fillId="0" borderId="3" xfId="0" applyFont="1" applyFill="1" applyBorder="1" applyAlignment="1">
      <alignment horizontal="center" vertical="top" wrapText="1"/>
    </xf>
    <xf numFmtId="0" fontId="27" fillId="0" borderId="8" xfId="0" applyFont="1" applyFill="1" applyBorder="1" applyAlignment="1">
      <alignment horizontal="center" vertical="top" wrapText="1"/>
    </xf>
    <xf numFmtId="0" fontId="18" fillId="0" borderId="0" xfId="0" applyFont="1" applyAlignment="1">
      <alignment horizontal="left" vertical="top"/>
    </xf>
    <xf numFmtId="0" fontId="19" fillId="0" borderId="3" xfId="0" applyFont="1" applyFill="1" applyBorder="1" applyAlignment="1" applyProtection="1">
      <alignment horizontal="center" vertical="top" wrapText="1"/>
    </xf>
    <xf numFmtId="0" fontId="19" fillId="0" borderId="8" xfId="0" applyFont="1" applyFill="1" applyBorder="1" applyAlignment="1" applyProtection="1">
      <alignment horizontal="center" vertical="top" wrapText="1"/>
    </xf>
    <xf numFmtId="0" fontId="19" fillId="0" borderId="3" xfId="0" applyFont="1" applyFill="1" applyBorder="1" applyAlignment="1" applyProtection="1">
      <alignment horizontal="right" vertical="top" wrapText="1"/>
    </xf>
    <xf numFmtId="0" fontId="19" fillId="0" borderId="8" xfId="0" applyFont="1" applyFill="1" applyBorder="1" applyAlignment="1" applyProtection="1">
      <alignment horizontal="right" vertical="top" wrapText="1"/>
    </xf>
    <xf numFmtId="0" fontId="8" fillId="0" borderId="3" xfId="0" applyFont="1" applyFill="1" applyBorder="1" applyAlignment="1">
      <alignment horizontal="center" vertical="top" wrapText="1"/>
    </xf>
    <xf numFmtId="0" fontId="8" fillId="0" borderId="8" xfId="0" applyFont="1" applyFill="1" applyBorder="1" applyAlignment="1">
      <alignment horizontal="center" vertical="top" wrapText="1"/>
    </xf>
    <xf numFmtId="0" fontId="8" fillId="0" borderId="3" xfId="0" applyFont="1" applyFill="1" applyBorder="1" applyAlignment="1">
      <alignment vertical="center" wrapText="1"/>
    </xf>
    <xf numFmtId="0" fontId="8" fillId="0" borderId="8" xfId="0" applyFont="1" applyFill="1" applyBorder="1" applyAlignment="1">
      <alignment vertical="center" wrapText="1"/>
    </xf>
    <xf numFmtId="0" fontId="35" fillId="0" borderId="3" xfId="0" applyFont="1" applyFill="1" applyBorder="1" applyAlignment="1" applyProtection="1">
      <alignment horizontal="center" vertical="top" wrapText="1"/>
    </xf>
    <xf numFmtId="0" fontId="35" fillId="0" borderId="8" xfId="0" applyFont="1" applyFill="1" applyBorder="1" applyAlignment="1" applyProtection="1">
      <alignment horizontal="center" vertical="top" wrapText="1"/>
    </xf>
    <xf numFmtId="0" fontId="3" fillId="0" borderId="3" xfId="0" applyFont="1" applyFill="1" applyBorder="1" applyAlignment="1" applyProtection="1">
      <alignment horizontal="left" vertical="top" wrapText="1"/>
    </xf>
    <xf numFmtId="0" fontId="3" fillId="0" borderId="8" xfId="0" applyFont="1" applyFill="1" applyBorder="1" applyAlignment="1" applyProtection="1">
      <alignment horizontal="left" vertical="top" wrapText="1"/>
    </xf>
    <xf numFmtId="0" fontId="40" fillId="0" borderId="3" xfId="0" applyFont="1" applyBorder="1" applyAlignment="1" applyProtection="1">
      <alignment horizontal="left" vertical="top" wrapText="1"/>
    </xf>
    <xf numFmtId="0" fontId="40" fillId="0" borderId="8" xfId="0" applyFont="1" applyBorder="1" applyAlignment="1" applyProtection="1">
      <alignment horizontal="left" vertical="top" wrapText="1"/>
    </xf>
    <xf numFmtId="0" fontId="19" fillId="0" borderId="3" xfId="0" applyFont="1" applyBorder="1" applyAlignment="1" applyProtection="1">
      <alignment horizontal="center" vertical="top" wrapText="1"/>
    </xf>
    <xf numFmtId="0" fontId="19" fillId="0" borderId="8" xfId="0" applyFont="1" applyBorder="1" applyAlignment="1" applyProtection="1">
      <alignment horizontal="center" vertical="top" wrapText="1"/>
    </xf>
    <xf numFmtId="0" fontId="0" fillId="0" borderId="10" xfId="0" applyBorder="1" applyAlignment="1">
      <alignment horizontal="center"/>
    </xf>
    <xf numFmtId="0" fontId="0" fillId="11" borderId="1" xfId="0" applyFill="1" applyBorder="1" applyAlignment="1">
      <alignment horizontal="center"/>
    </xf>
    <xf numFmtId="0" fontId="10" fillId="2" borderId="3" xfId="0" applyFont="1" applyFill="1" applyBorder="1" applyAlignment="1">
      <alignment horizontal="center"/>
    </xf>
    <xf numFmtId="0" fontId="10" fillId="2" borderId="6" xfId="0" applyFont="1" applyFill="1" applyBorder="1" applyAlignment="1">
      <alignment horizontal="center"/>
    </xf>
    <xf numFmtId="0" fontId="33" fillId="10" borderId="3" xfId="0" applyFont="1" applyFill="1" applyBorder="1" applyAlignment="1">
      <alignment horizontal="center" vertical="center" textRotation="90"/>
    </xf>
    <xf numFmtId="0" fontId="33" fillId="10" borderId="6" xfId="0" applyFont="1" applyFill="1" applyBorder="1" applyAlignment="1">
      <alignment horizontal="center" vertical="center" textRotation="90"/>
    </xf>
    <xf numFmtId="0" fontId="33" fillId="10" borderId="3" xfId="0" applyNumberFormat="1" applyFont="1" applyFill="1" applyBorder="1" applyAlignment="1">
      <alignment horizontal="center" vertical="center" textRotation="90"/>
    </xf>
    <xf numFmtId="0" fontId="33" fillId="10" borderId="6" xfId="0" applyNumberFormat="1" applyFont="1" applyFill="1" applyBorder="1" applyAlignment="1">
      <alignment horizontal="center" vertical="center" textRotation="90"/>
    </xf>
    <xf numFmtId="0" fontId="33" fillId="10" borderId="1" xfId="0" applyFont="1" applyFill="1" applyBorder="1" applyAlignment="1">
      <alignment horizontal="center" vertical="center"/>
    </xf>
    <xf numFmtId="0" fontId="33" fillId="10" borderId="3" xfId="0" applyFont="1" applyFill="1" applyBorder="1" applyAlignment="1">
      <alignment horizontal="center" vertical="center"/>
    </xf>
    <xf numFmtId="0" fontId="10" fillId="10" borderId="0" xfId="0" applyFont="1" applyFill="1" applyBorder="1" applyAlignment="1">
      <alignment horizontal="center" textRotation="90" wrapText="1"/>
    </xf>
    <xf numFmtId="0" fontId="10" fillId="10" borderId="2" xfId="0" applyFont="1" applyFill="1" applyBorder="1" applyAlignment="1">
      <alignment horizontal="center" textRotation="90" wrapText="1"/>
    </xf>
    <xf numFmtId="0" fontId="29" fillId="10" borderId="0" xfId="0" applyFont="1" applyFill="1" applyBorder="1" applyAlignment="1">
      <alignment horizontal="center" vertical="top" textRotation="90" wrapText="1"/>
    </xf>
    <xf numFmtId="0" fontId="29" fillId="10" borderId="2" xfId="0" applyFont="1" applyFill="1" applyBorder="1" applyAlignment="1">
      <alignment horizontal="center" vertical="top" textRotation="90" wrapText="1"/>
    </xf>
    <xf numFmtId="0" fontId="10" fillId="10" borderId="1" xfId="0" applyFont="1" applyFill="1" applyBorder="1" applyAlignment="1">
      <alignment horizontal="center" textRotation="90"/>
    </xf>
    <xf numFmtId="0" fontId="33" fillId="10" borderId="6" xfId="0" applyFont="1" applyFill="1" applyBorder="1" applyAlignment="1">
      <alignment horizontal="center" vertical="center"/>
    </xf>
    <xf numFmtId="0" fontId="14" fillId="8" borderId="1" xfId="0" applyFont="1" applyFill="1" applyBorder="1" applyAlignment="1">
      <alignment horizontal="center" vertical="top" wrapText="1"/>
    </xf>
    <xf numFmtId="0" fontId="9" fillId="8" borderId="1" xfId="0" applyFont="1" applyFill="1" applyBorder="1" applyAlignment="1">
      <alignment vertical="top"/>
    </xf>
    <xf numFmtId="0" fontId="9" fillId="8" borderId="1" xfId="0" applyFont="1" applyFill="1" applyBorder="1" applyAlignment="1">
      <alignment horizontal="center" vertical="top" wrapText="1"/>
    </xf>
    <xf numFmtId="0" fontId="6" fillId="7" borderId="7" xfId="0" applyFont="1" applyFill="1" applyBorder="1" applyAlignment="1">
      <alignment horizontal="center" vertical="top"/>
    </xf>
    <xf numFmtId="0" fontId="6" fillId="7" borderId="4" xfId="0" applyFont="1" applyFill="1" applyBorder="1" applyAlignment="1">
      <alignment horizontal="center" vertical="top"/>
    </xf>
    <xf numFmtId="0" fontId="6" fillId="7" borderId="5" xfId="0" applyFont="1" applyFill="1" applyBorder="1" applyAlignment="1">
      <alignment horizontal="center" vertical="top"/>
    </xf>
    <xf numFmtId="0" fontId="20" fillId="6" borderId="3" xfId="1" applyFont="1" applyFill="1" applyBorder="1" applyAlignment="1">
      <alignment horizontal="center" vertical="top" wrapText="1"/>
    </xf>
    <xf numFmtId="0" fontId="20" fillId="6" borderId="8" xfId="1" applyFont="1" applyFill="1" applyBorder="1" applyAlignment="1">
      <alignment horizontal="center" vertical="top" wrapText="1"/>
    </xf>
  </cellXfs>
  <cellStyles count="6">
    <cellStyle name="Heading 3" xfId="1" builtinId="18"/>
    <cellStyle name="Heading 4" xfId="2" builtinId="19"/>
    <cellStyle name="Hyperlink 2" xfId="3"/>
    <cellStyle name="Normal" xfId="0" builtinId="0"/>
    <cellStyle name="Normal 2 2" xfId="4"/>
    <cellStyle name="Percent" xfId="5" builtinId="5"/>
  </cellStyles>
  <dxfs count="33">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alignment wrapText="1" readingOrder="0"/>
    </dxf>
    <dxf>
      <font>
        <sz val="14"/>
      </font>
    </dxf>
    <dxf>
      <alignment horizontal="left" readingOrder="0"/>
    </dxf>
    <dxf>
      <alignment horizontal="center" readingOrder="0"/>
    </dxf>
    <dxf>
      <font>
        <sz val="14"/>
      </font>
    </dxf>
    <dxf>
      <alignment vertical="top" readingOrder="0"/>
    </dxf>
    <dxf>
      <alignment vertical="top" readingOrder="0"/>
    </dxf>
    <dxf>
      <alignment horizontal="center" readingOrder="0"/>
    </dxf>
    <dxf>
      <alignment vertical="center" readingOrder="0"/>
    </dxf>
    <dxf>
      <alignment vertical="center" readingOrder="0"/>
    </dxf>
    <dxf>
      <alignment vertical="center" readingOrder="0"/>
    </dxf>
    <dxf>
      <font>
        <b/>
      </font>
    </dxf>
    <dxf>
      <alignment horizontal="center"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numFmt numFmtId="164"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685800</xdr:colOff>
      <xdr:row>22</xdr:row>
      <xdr:rowOff>38100</xdr:rowOff>
    </xdr:from>
    <xdr:to>
      <xdr:col>0</xdr:col>
      <xdr:colOff>6610350</xdr:colOff>
      <xdr:row>46</xdr:row>
      <xdr:rowOff>114300</xdr:rowOff>
    </xdr:to>
    <xdr:grpSp>
      <xdr:nvGrpSpPr>
        <xdr:cNvPr id="7753" name="Group 1"/>
        <xdr:cNvGrpSpPr>
          <a:grpSpLocks noChangeAspect="1"/>
        </xdr:cNvGrpSpPr>
      </xdr:nvGrpSpPr>
      <xdr:grpSpPr bwMode="auto">
        <a:xfrm>
          <a:off x="685800" y="5923547"/>
          <a:ext cx="5924550" cy="4648200"/>
          <a:chOff x="1440" y="1440"/>
          <a:chExt cx="9360" cy="7903"/>
        </a:xfrm>
      </xdr:grpSpPr>
      <xdr:sp macro="" textlink="">
        <xdr:nvSpPr>
          <xdr:cNvPr id="7754" name="AutoShape 6"/>
          <xdr:cNvSpPr>
            <a:spLocks noChangeAspect="1" noChangeArrowheads="1"/>
          </xdr:cNvSpPr>
        </xdr:nvSpPr>
        <xdr:spPr bwMode="auto">
          <a:xfrm>
            <a:off x="1440" y="1440"/>
            <a:ext cx="9360" cy="79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pic>
        <xdr:nvPicPr>
          <xdr:cNvPr id="7755"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0" y="1440"/>
            <a:ext cx="6637" cy="52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7756" name="AutoShape 4"/>
          <xdr:cNvCxnSpPr>
            <a:cxnSpLocks noChangeShapeType="1"/>
          </xdr:cNvCxnSpPr>
        </xdr:nvCxnSpPr>
        <xdr:spPr bwMode="auto">
          <a:xfrm flipV="1">
            <a:off x="2466" y="4921"/>
            <a:ext cx="1" cy="3098"/>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sp macro="" textlink="">
        <xdr:nvSpPr>
          <xdr:cNvPr id="3075" name="Text Box 3"/>
          <xdr:cNvSpPr txBox="1">
            <a:spLocks noChangeArrowheads="1"/>
          </xdr:cNvSpPr>
        </xdr:nvSpPr>
        <xdr:spPr bwMode="auto">
          <a:xfrm>
            <a:off x="3035" y="7205"/>
            <a:ext cx="4078" cy="1522"/>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sz="1100" b="0" i="0" u="none" strike="noStrike" baseline="0">
                <a:solidFill>
                  <a:srgbClr val="000000"/>
                </a:solidFill>
                <a:latin typeface="Calibri"/>
              </a:rPr>
              <a:t>Best Place to Add Item </a:t>
            </a:r>
            <a:r>
              <a:rPr lang="en-US" sz="1100" b="1" i="0" u="none" strike="noStrike" baseline="0">
                <a:solidFill>
                  <a:srgbClr val="000000"/>
                </a:solidFill>
                <a:latin typeface="Calibri"/>
              </a:rPr>
              <a:t>A3.8.20</a:t>
            </a:r>
            <a:r>
              <a:rPr lang="en-US" sz="1100" b="0" i="0" u="none" strike="noStrike" baseline="0">
                <a:solidFill>
                  <a:srgbClr val="000000"/>
                </a:solidFill>
                <a:latin typeface="Calibri"/>
              </a:rPr>
              <a:t> would be to insert a row after Row 208. Then you don’t have to edit any ID of existing items.</a:t>
            </a:r>
          </a:p>
        </xdr:txBody>
      </xdr:sp>
      <xdr:sp macro="" textlink="">
        <xdr:nvSpPr>
          <xdr:cNvPr id="3074" name="Text Box 2"/>
          <xdr:cNvSpPr txBox="1">
            <a:spLocks noChangeArrowheads="1"/>
          </xdr:cNvSpPr>
        </xdr:nvSpPr>
        <xdr:spPr bwMode="auto">
          <a:xfrm>
            <a:off x="1440" y="8857"/>
            <a:ext cx="2107" cy="259"/>
          </a:xfrm>
          <a:prstGeom prst="rect">
            <a:avLst/>
          </a:prstGeom>
          <a:solidFill>
            <a:srgbClr val="FFFFFF"/>
          </a:solidFill>
          <a:ln w="9525">
            <a:noFill/>
            <a:miter lim="800000"/>
            <a:headEnd/>
            <a:tailEnd/>
          </a:ln>
        </xdr:spPr>
        <xdr:txBody>
          <a:bodyPr wrap="none" lIns="0" tIns="0" rIns="0" bIns="0" anchor="t" upright="1">
            <a:spAutoFit/>
          </a:bodyPr>
          <a:lstStyle/>
          <a:p>
            <a:pPr algn="l" rtl="0">
              <a:defRPr sz="1000"/>
            </a:pPr>
            <a:r>
              <a:rPr lang="en-US" sz="900" b="1" i="0" u="none" strike="noStrike" baseline="0">
                <a:solidFill>
                  <a:srgbClr val="4F81BD"/>
                </a:solidFill>
                <a:latin typeface="Calibri"/>
              </a:rPr>
              <a:t>Figure 1 Cost Tab - Insert Row</a:t>
            </a:r>
          </a:p>
        </xdr:txBody>
      </xdr:sp>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2418.517503819443" createdVersion="1" refreshedVersion="4" recordCount="83" upgradeOnRefresh="1">
  <cacheSource type="worksheet">
    <worksheetSource ref="A4:J248" sheet="PIP Cost Tab"/>
  </cacheSource>
  <cacheFields count="10">
    <cacheField name="Component ID" numFmtId="0">
      <sharedItems containsBlank="1" count="5">
        <m/>
        <s v="A"/>
        <s v="B"/>
        <s v="C"/>
        <s v="D"/>
      </sharedItems>
    </cacheField>
    <cacheField name="Sub Component ID" numFmtId="0">
      <sharedItems containsBlank="1"/>
    </cacheField>
    <cacheField name="Activity ID" numFmtId="0">
      <sharedItems containsBlank="1"/>
    </cacheField>
    <cacheField name="Activity" numFmtId="0">
      <sharedItems containsBlank="1"/>
    </cacheField>
    <cacheField name="Item Code" numFmtId="0">
      <sharedItems containsBlank="1"/>
    </cacheField>
    <cacheField name="Items" numFmtId="0">
      <sharedItems containsBlank="1"/>
    </cacheField>
    <cacheField name="Type" numFmtId="0">
      <sharedItems containsBlank="1"/>
    </cacheField>
    <cacheField name="Quantity" numFmtId="0">
      <sharedItems containsString="0" containsBlank="1" containsNumber="1" containsInteger="1" minValue="1" maxValue="350"/>
    </cacheField>
    <cacheField name="Unit Cost, Lakhs" numFmtId="0">
      <sharedItems containsString="0" containsBlank="1" containsNumber="1" minValue="0.25" maxValue="600"/>
    </cacheField>
    <cacheField name="Total Cost, Lakhs" numFmtId="0">
      <sharedItems containsString="0" containsBlank="1" containsNumber="1" minValue="0" maxValue="7089.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3">
  <r>
    <x v="0"/>
    <m/>
    <m/>
    <m/>
    <m/>
    <m/>
    <m/>
    <m/>
    <m/>
    <m/>
  </r>
  <r>
    <x v="1"/>
    <m/>
    <m/>
    <s v="Water Resources Data Acquisition System "/>
    <m/>
    <m/>
    <m/>
    <m/>
    <m/>
    <m/>
  </r>
  <r>
    <x v="1"/>
    <s v="A1"/>
    <m/>
    <s v="Hydromet Observation"/>
    <m/>
    <m/>
    <m/>
    <m/>
    <m/>
    <m/>
  </r>
  <r>
    <x v="1"/>
    <s v="A1"/>
    <s v="A1.1"/>
    <s v="Real Time Data Acquisition System (RTDAS)"/>
    <s v="A1.1.01"/>
    <s v=" AWS Stations P3(GSM)(Including AMC for 6 years)"/>
    <s v="Goods"/>
    <n v="134"/>
    <n v="6"/>
    <n v="804"/>
  </r>
  <r>
    <x v="1"/>
    <s v="A1"/>
    <s v="A1.1"/>
    <s v="Real Time Data Acquisition System (RTDAS)"/>
    <s v="A1.1.02"/>
    <s v=" Raingauge Stations "/>
    <s v="Goods"/>
    <n v="50"/>
    <n v="3"/>
    <n v="150"/>
  </r>
  <r>
    <x v="1"/>
    <s v="A1"/>
    <s v="A1.1"/>
    <s v="Real Time Data Acquisition System (RTDAS)"/>
    <s v="A1.1.03"/>
    <s v="VSAT/INSAT/GSM communication for various stations"/>
    <s v="Goods"/>
    <n v="1"/>
    <n v="225"/>
    <n v="225"/>
  </r>
  <r>
    <x v="1"/>
    <s v="A1"/>
    <s v="A1.1"/>
    <s v="Real Time Data Acquisition System (RTDAS)"/>
    <s v="A1.1.04"/>
    <s v="Mobile based tele communication during monsoon period"/>
    <s v="Goods"/>
    <n v="350"/>
    <n v="0.25"/>
    <n v="87.5"/>
  </r>
  <r>
    <x v="1"/>
    <s v="A1"/>
    <s v="A1.3"/>
    <s v="Discharge Measurement Equipment"/>
    <s v="A1.3.01"/>
    <s v="Procurement of ADCP"/>
    <s v="Goods"/>
    <n v="3"/>
    <n v="25"/>
    <n v="75"/>
  </r>
  <r>
    <x v="1"/>
    <s v="A1"/>
    <s v="A1.3"/>
    <s v="Discharge Measurement Equipment"/>
    <s v="A1.3.02"/>
    <s v="Boats with Outboard engines"/>
    <s v="Goods"/>
    <n v="2"/>
    <n v="50"/>
    <n v="100"/>
  </r>
  <r>
    <x v="1"/>
    <s v="A1"/>
    <s v="A1.3"/>
    <s v="Discharge Measurement Equipment"/>
    <s v="A1.3.03"/>
    <s v="Water Level Recorder Radar 50mtr (P9(GSM)) "/>
    <s v="Goods"/>
    <n v="200"/>
    <n v="6.25"/>
    <n v="1250"/>
  </r>
  <r>
    <x v="1"/>
    <s v="A1"/>
    <s v="A1.3"/>
    <s v="Discharge Measurement Equipment"/>
    <s v="A1.3.04"/>
    <s v="Pilot Project : Radar Sensor for depth &amp; flow measurment incl VSAT/INSAT/GSM"/>
    <s v="Goods"/>
    <n v="8"/>
    <n v="35"/>
    <n v="280"/>
  </r>
  <r>
    <x v="1"/>
    <s v="A1"/>
    <s v="A1.6"/>
    <s v="Water Quality Labs"/>
    <s v="A1.6.01"/>
    <s v="Mobile Water Quality Lab "/>
    <s v="Goods"/>
    <n v="5"/>
    <n v="25"/>
    <n v="125"/>
  </r>
  <r>
    <x v="1"/>
    <s v="A1"/>
    <s v="A1.6"/>
    <s v="Water Quality Labs"/>
    <s v="A1.6.02"/>
    <s v="Furnishing Water Qulity labs with equipments &amp; peripherals"/>
    <s v="Goods"/>
    <n v="1"/>
    <n v="26"/>
    <n v="26"/>
  </r>
  <r>
    <x v="1"/>
    <s v="A1"/>
    <s v="A1.9"/>
    <s v="Field Surveys"/>
    <s v="A1.9.01"/>
    <s v="Bathymetric survey of reservoirs/rivers"/>
    <s v="NCS"/>
    <n v="1"/>
    <n v="100"/>
    <n v="100"/>
  </r>
  <r>
    <x v="1"/>
    <s v="A1"/>
    <s v="A1.9"/>
    <s v="Field Surveys"/>
    <s v="A1.9.02"/>
    <s v="GPS – Hand held Type2"/>
    <s v="Goods"/>
    <n v="2"/>
    <n v="0.5"/>
    <n v="1"/>
  </r>
  <r>
    <x v="1"/>
    <s v="A1"/>
    <s v="A1.10"/>
    <s v="O&amp;M of existing System"/>
    <s v="A.1.10.01"/>
    <s v="AMC for Existing  RTDAS Weather Stations for 3 years ongoing contract"/>
    <s v="O&amp;M"/>
    <n v="50"/>
    <n v="0.66"/>
    <n v="33"/>
  </r>
  <r>
    <x v="1"/>
    <s v="A1"/>
    <s v="A1.10"/>
    <s v="O&amp;M of existing System"/>
    <s v="A.1.10.02"/>
    <s v="AMC+ Retro fitting  for Existing  RTDAS Weather Stations for further 5 years ongoing contract."/>
    <s v="O&amp;M"/>
    <n v="50"/>
    <n v="2"/>
    <n v="100"/>
  </r>
  <r>
    <x v="1"/>
    <s v="A1"/>
    <s v="A1.10"/>
    <s v="O&amp;M of existing System"/>
    <s v="A.1.10.03"/>
    <s v="AMC for Existing  RTDAS Rivergauging Stations for 3 years ongoing contract"/>
    <s v="O&amp;M"/>
    <n v="60"/>
    <n v="1"/>
    <n v="60"/>
  </r>
  <r>
    <x v="1"/>
    <s v="A1"/>
    <s v="A1.10"/>
    <s v="O&amp;M of existing System"/>
    <s v="A.1.10.04"/>
    <s v="AMC for Existing  RTDAS Rivergauging Stations for further 5 years ongoing contract"/>
    <s v="O&amp;M"/>
    <n v="60"/>
    <n v="3.28"/>
    <n v="196.79999999999998"/>
  </r>
  <r>
    <x v="1"/>
    <s v="A1"/>
    <s v="A1.10"/>
    <s v="O&amp;M of existing System"/>
    <s v="A.1.10.05"/>
    <s v="O&amp;M of Water Quality Monitoring system"/>
    <s v="O&amp;M"/>
    <n v="1"/>
    <n v="100"/>
    <n v="100"/>
  </r>
  <r>
    <x v="1"/>
    <s v="A2"/>
    <m/>
    <s v="Automated System Operation and Data Acquisition"/>
    <m/>
    <m/>
    <m/>
    <m/>
    <m/>
    <m/>
  </r>
  <r>
    <x v="1"/>
    <s v="A3"/>
    <m/>
    <s v=" Hydro Informatics Centers"/>
    <m/>
    <m/>
    <m/>
    <m/>
    <m/>
    <m/>
  </r>
  <r>
    <x v="1"/>
    <s v="A3"/>
    <s v="A3.4"/>
    <s v="Rennovation of State / River Basin Data Centres"/>
    <s v="A3.4.01"/>
    <s v="Civil Works for Rennovation of SWDC/Division office/Sub Division offices"/>
    <s v="Works"/>
    <n v="1"/>
    <n v="135"/>
    <n v="135"/>
  </r>
  <r>
    <x v="1"/>
    <s v="A3"/>
    <s v="A3.7"/>
    <s v="Furnishing of  Data Centres"/>
    <s v="A3.7.01"/>
    <s v="Procurement of Office Furniture &amp; Non ITC equipments for Data Centre"/>
    <s v="Goods"/>
    <n v="1"/>
    <n v="45"/>
    <n v="45"/>
  </r>
  <r>
    <x v="1"/>
    <s v="A3"/>
    <s v="A3.7"/>
    <s v="Furnishing of  Data Centres"/>
    <s v="A3.7.02"/>
    <s v="Office Maintanance "/>
    <s v="O&amp;M"/>
    <n v="1"/>
    <n v="225"/>
    <n v="225"/>
  </r>
  <r>
    <x v="1"/>
    <s v="A3"/>
    <s v="A3.7"/>
    <s v="Furnishing of  Data Centres"/>
    <s v="A3.7.03"/>
    <s v="Procurement of Office Furniture for W.Q. Lab "/>
    <s v="Goods"/>
    <n v="1"/>
    <n v="15"/>
    <n v="15"/>
  </r>
  <r>
    <x v="1"/>
    <s v="A3"/>
    <s v="A3.8"/>
    <s v="IT Equipment for Data Centres"/>
    <s v="A3.8.01"/>
    <s v="Purchase of ITC Equipments ,Cloud Computing &amp; Training equipments"/>
    <s v="Goods"/>
    <n v="1"/>
    <n v="125"/>
    <n v="125"/>
  </r>
  <r>
    <x v="1"/>
    <s v="A3"/>
    <s v="A3.8"/>
    <s v="IT Equipment for Data Centres"/>
    <s v="A3.8.02"/>
    <s v="Procurement of Video Conference Facility"/>
    <s v="Goods"/>
    <n v="1"/>
    <n v="15"/>
    <n v="15"/>
  </r>
  <r>
    <x v="1"/>
    <s v="A3"/>
    <s v="A3.9"/>
    <s v="Software for Data Centers"/>
    <s v="A3.9.01"/>
    <s v="E library softwares &amp; related Expenses"/>
    <s v="Goods"/>
    <n v="1"/>
    <n v="25"/>
    <n v="25"/>
  </r>
  <r>
    <x v="0"/>
    <m/>
    <m/>
    <s v="Sub-total Component A"/>
    <m/>
    <m/>
    <m/>
    <m/>
    <m/>
    <n v="4298.3"/>
  </r>
  <r>
    <x v="2"/>
    <m/>
    <m/>
    <s v="Water Resources Information System (WRIS)"/>
    <m/>
    <m/>
    <m/>
    <m/>
    <m/>
    <m/>
  </r>
  <r>
    <x v="2"/>
    <s v="B1"/>
    <m/>
    <s v="National Water Resources Information System"/>
    <m/>
    <m/>
    <m/>
    <m/>
    <m/>
    <n v="0"/>
  </r>
  <r>
    <x v="2"/>
    <s v="B2"/>
    <m/>
    <s v="Regional Water Resources Information System"/>
    <m/>
    <m/>
    <m/>
    <m/>
    <m/>
    <n v="0"/>
  </r>
  <r>
    <x v="2"/>
    <s v="B2"/>
    <s v="B2.1"/>
    <s v="Strengthening Regional WRIS"/>
    <s v="B2.1.01"/>
    <s v="System upgrade - Procurement of Hardware and Software"/>
    <s v="Goods"/>
    <n v="1"/>
    <n v="120"/>
    <n v="120"/>
  </r>
  <r>
    <x v="2"/>
    <s v="B2"/>
    <s v="B2.1"/>
    <s v="Strengthening Regional WRIS"/>
    <s v="B2.1.02"/>
    <s v="Meetings/ Training Courses for IAs to creat state chapters of India-WRIS. "/>
    <s v="NCS"/>
    <n v="1"/>
    <n v="100"/>
    <n v="100"/>
  </r>
  <r>
    <x v="2"/>
    <s v="B2"/>
    <s v="B2.3"/>
    <s v="Regional Spatial Information Development"/>
    <s v="B2.3.01"/>
    <s v="Consultancy for development of sptial River basin information."/>
    <s v="CS"/>
    <n v="1"/>
    <n v="60"/>
    <n v="60"/>
  </r>
  <r>
    <x v="2"/>
    <s v="B2"/>
    <s v="B2.3"/>
    <s v="Regional Spatial Information Development"/>
    <s v="B2.3.02"/>
    <s v="Procurement of GIS / Satellite Imageries"/>
    <s v="Goods"/>
    <n v="1"/>
    <n v="10"/>
    <n v="10"/>
  </r>
  <r>
    <x v="2"/>
    <s v="B2"/>
    <s v="B2.4"/>
    <s v="Data Digitization"/>
    <s v="B2.4.01"/>
    <s v="Digitization / Scanning of Reports, Documents"/>
    <s v="NCS"/>
    <n v="1"/>
    <n v="40"/>
    <n v="40"/>
  </r>
  <r>
    <x v="2"/>
    <s v="B2"/>
    <s v="B2.6"/>
    <s v="Web Hosting"/>
    <s v="B2.6.01"/>
    <s v="Consultancy Services for Web application / Developing Website"/>
    <s v="CS"/>
    <n v="1"/>
    <n v="20"/>
    <n v="20"/>
  </r>
  <r>
    <x v="0"/>
    <m/>
    <m/>
    <s v="Sub-total Component B"/>
    <m/>
    <m/>
    <m/>
    <m/>
    <m/>
    <n v="350"/>
  </r>
  <r>
    <x v="3"/>
    <m/>
    <m/>
    <s v="Water Resources Operation and Planning"/>
    <m/>
    <m/>
    <m/>
    <m/>
    <m/>
    <m/>
  </r>
  <r>
    <x v="3"/>
    <s v="C1"/>
    <m/>
    <s v="Analytical and DSS tools "/>
    <m/>
    <m/>
    <m/>
    <m/>
    <m/>
    <m/>
  </r>
  <r>
    <x v="3"/>
    <s v="C1"/>
    <s v="C1.1"/>
    <s v="Decision Support System for River Basins"/>
    <s v="C1.1.01"/>
    <s v="Software for DSS"/>
    <s v="Goods"/>
    <n v="4"/>
    <n v="15"/>
    <n v="60"/>
  </r>
  <r>
    <x v="3"/>
    <s v="C1"/>
    <s v="C1.1"/>
    <s v="Decision Support System for River Basins"/>
    <s v="C1.1.02"/>
    <s v="Central licenses through NIH for HP-II softwares"/>
    <s v="Goods"/>
    <n v="4"/>
    <n v="10"/>
    <n v="40"/>
  </r>
  <r>
    <x v="3"/>
    <s v="C1"/>
    <s v="C1.1"/>
    <s v="Decision Support System for River Basins"/>
    <s v="C1.1.03"/>
    <s v="Hiring of technical Experts for CDO"/>
    <s v="CS"/>
    <n v="1"/>
    <n v="50"/>
    <n v="50"/>
  </r>
  <r>
    <x v="3"/>
    <s v="C1"/>
    <s v="C1.1"/>
    <s v="Decision Support System for River Basins"/>
    <s v="C1.1.04"/>
    <s v="Hiring  experts to customise HEC products for CDO"/>
    <s v="CS"/>
    <n v="1"/>
    <n v="50"/>
    <n v="50"/>
  </r>
  <r>
    <x v="3"/>
    <s v="C1"/>
    <s v="C1.3"/>
    <s v="Flood Forecasting System for River Basins"/>
    <s v="C1.3.01"/>
    <s v="Software for forecasting system"/>
    <s v="Goods"/>
    <n v="4"/>
    <n v="15"/>
    <n v="60"/>
  </r>
  <r>
    <x v="3"/>
    <s v="C1"/>
    <s v="C1.3"/>
    <s v="Flood Forecasting System for River Basins"/>
    <s v="C1.3.02"/>
    <s v="Integration of old &amp; new stations and development of composite web based MI System, with establishing linking with flood cell"/>
    <s v="CS"/>
    <n v="1"/>
    <n v="75"/>
    <n v="75"/>
  </r>
  <r>
    <x v="3"/>
    <s v="C2"/>
    <m/>
    <s v="Purpose Driven Studies"/>
    <m/>
    <m/>
    <m/>
    <m/>
    <m/>
    <m/>
  </r>
  <r>
    <x v="3"/>
    <s v="C2"/>
    <s v="C2.2"/>
    <s v="Water Quality Studies-(Surface water quality monitoring on some critical rivers)"/>
    <s v="C2.2.01"/>
    <s v="Monitoring of Surface Water Quality of some Critical river of Gujarat i.e. Tapi, Damanganga &amp; Mahi, Panam etc."/>
    <s v="CS"/>
    <n v="1"/>
    <n v="600"/>
    <n v="600"/>
  </r>
  <r>
    <x v="3"/>
    <s v="C2"/>
    <s v="C2.2"/>
    <s v="Water Quality Studies - River bank  Studies"/>
    <s v="C2.2.02"/>
    <s v="Work on river bank i.e. Tapi, Damanganga &amp; Mahi, Panam etc."/>
    <s v="CS"/>
    <n v="1"/>
    <n v="90"/>
    <n v="90"/>
  </r>
  <r>
    <x v="3"/>
    <s v="C2"/>
    <s v="C2.2"/>
    <s v="Water Quality Studies - Weir Studies (Performance of Piono key weir on low head)"/>
    <s v="C2.2.03"/>
    <s v="Performance of Piono key weir on low head i.e. Tapi, Damanganga &amp; Mahi, Panam etc."/>
    <s v="CS"/>
    <n v="1"/>
    <n v="25"/>
    <n v="25"/>
  </r>
  <r>
    <x v="3"/>
    <s v="C3"/>
    <m/>
    <s v="Knwoledge Products and Dissemination"/>
    <m/>
    <m/>
    <m/>
    <m/>
    <m/>
    <m/>
  </r>
  <r>
    <x v="0"/>
    <m/>
    <m/>
    <s v="Sub-total Component C"/>
    <m/>
    <m/>
    <m/>
    <m/>
    <m/>
    <n v="1050"/>
  </r>
  <r>
    <x v="4"/>
    <m/>
    <m/>
    <s v="Institutions Capacity Enhancement"/>
    <m/>
    <m/>
    <m/>
    <m/>
    <m/>
    <m/>
  </r>
  <r>
    <x v="4"/>
    <s v="D1"/>
    <m/>
    <s v="Water Resources Knowledge Centers"/>
    <m/>
    <m/>
    <m/>
    <m/>
    <m/>
    <m/>
  </r>
  <r>
    <x v="4"/>
    <s v="D1"/>
    <s v="D1.2"/>
    <s v="State/Regional Centers of Excellence"/>
    <s v="D1.2.01"/>
    <s v="Technical Assistance and Project Management Consultancy"/>
    <s v="CS"/>
    <n v="1"/>
    <n v="100"/>
    <n v="100"/>
  </r>
  <r>
    <x v="4"/>
    <s v="D1"/>
    <s v="D1.2"/>
    <s v="State/Regional Centers of Excellence"/>
    <s v="D1.2.02"/>
    <s v="Cost of  Training material  for Annual Water Resources knowledge forum (Operating Cost)"/>
    <s v="Goods"/>
    <n v="1"/>
    <n v="25"/>
    <n v="25"/>
  </r>
  <r>
    <x v="4"/>
    <s v="D1"/>
    <s v="D1.2"/>
    <s v="State/Regional Centers of Excellence"/>
    <s v="D1.2.03"/>
    <s v="Softwares / Models"/>
    <s v="Goods"/>
    <n v="1"/>
    <n v="20"/>
    <n v="20"/>
  </r>
  <r>
    <x v="4"/>
    <s v="D2"/>
    <m/>
    <s v="Professional Development"/>
    <m/>
    <m/>
    <m/>
    <m/>
    <m/>
    <m/>
  </r>
  <r>
    <x v="4"/>
    <s v="D2"/>
    <s v="D2.1"/>
    <s v="Trainings"/>
    <s v="D2.1.01"/>
    <s v="International Trainings"/>
    <s v="NCS"/>
    <n v="1"/>
    <n v="100"/>
    <n v="100"/>
  </r>
  <r>
    <x v="4"/>
    <s v="D2"/>
    <s v="D2.1"/>
    <s v="Trainings"/>
    <s v="D2.1.02"/>
    <s v="National Training  programmes "/>
    <s v="Goods"/>
    <n v="1"/>
    <n v="35"/>
    <n v="35"/>
  </r>
  <r>
    <x v="4"/>
    <s v="D2"/>
    <s v="D2.1"/>
    <s v="Trainings"/>
    <s v="D2.1.03"/>
    <s v="Organizing Inhouse Trainings "/>
    <s v="NCS"/>
    <n v="1"/>
    <n v="25"/>
    <n v="25"/>
  </r>
  <r>
    <x v="4"/>
    <s v="D2"/>
    <s v="D2.2"/>
    <s v="Technical Assistance for development of training"/>
    <s v="D2.2.01"/>
    <s v="Trainers cost (Training Experts @SWDC)"/>
    <s v="NCS"/>
    <n v="1"/>
    <n v="20"/>
    <n v="20"/>
  </r>
  <r>
    <x v="4"/>
    <s v="D2"/>
    <s v="D2.2"/>
    <s v="Technical Assistance for development of training"/>
    <s v="D2.2.02"/>
    <s v="Cost of Training material"/>
    <s v="Goods"/>
    <n v="1"/>
    <n v="10"/>
    <n v="10"/>
  </r>
  <r>
    <x v="4"/>
    <s v="D2"/>
    <s v="D2.3"/>
    <s v="Workshops"/>
    <s v="D2.3.01"/>
    <s v="For Workshops / Awareness Programmes "/>
    <s v="NCS"/>
    <n v="1"/>
    <n v="20"/>
    <n v="20"/>
  </r>
  <r>
    <x v="4"/>
    <s v="D2"/>
    <s v="D2.4"/>
    <s v="International Study Tours"/>
    <s v="D2.4.01"/>
    <s v="Study tour to Overseas and Domestic places "/>
    <s v="Goods"/>
    <n v="1"/>
    <n v="120"/>
    <n v="120"/>
  </r>
  <r>
    <x v="4"/>
    <s v="D3"/>
    <m/>
    <s v="Project Management and Technical assistance"/>
    <m/>
    <m/>
    <m/>
    <m/>
    <m/>
    <m/>
  </r>
  <r>
    <x v="4"/>
    <s v="D3"/>
    <s v="D3.2"/>
    <s v="Establishment of State PMU"/>
    <s v="D3.2.01"/>
    <s v="Data Quality Management &amp; Enhancing Public domain information"/>
    <s v="Goods"/>
    <n v="1"/>
    <n v="25"/>
    <n v="25"/>
  </r>
  <r>
    <x v="4"/>
    <s v="D3"/>
    <s v="D3.2"/>
    <s v="Establishment of State PMU"/>
    <s v="D3.2.02"/>
    <s v="Trainings / Meetings for Data Quality Management"/>
    <s v="NCS"/>
    <n v="1"/>
    <n v="10"/>
    <n v="10"/>
  </r>
  <r>
    <x v="4"/>
    <s v="D4"/>
    <m/>
    <s v="Operational Cost"/>
    <m/>
    <m/>
    <m/>
    <m/>
    <m/>
    <m/>
  </r>
  <r>
    <x v="4"/>
    <s v="D4"/>
    <s v="D4.1"/>
    <s v="Incremental Staff Cost"/>
    <s v="D4.1.01"/>
    <s v="Hiring Junior Experts "/>
    <s v="O&amp;M"/>
    <n v="1"/>
    <n v="200"/>
    <n v="200"/>
  </r>
  <r>
    <x v="4"/>
    <s v="D4"/>
    <s v="D4.1"/>
    <s v="Incremental Staff Cost"/>
    <s v="D4.1.02"/>
    <s v="Hiring IT / GIS experts and Web Administrator "/>
    <s v="NCS"/>
    <n v="1"/>
    <n v="72"/>
    <n v="72"/>
  </r>
  <r>
    <x v="4"/>
    <s v="D4"/>
    <s v="D4.1"/>
    <s v="Incremental Staff Cost"/>
    <s v="D4.1.03"/>
    <s v="Hiring Water Quality expert (Junior) "/>
    <s v="NCS"/>
    <n v="1"/>
    <n v="36"/>
    <n v="36"/>
  </r>
  <r>
    <x v="4"/>
    <s v="D4"/>
    <s v="D4.1"/>
    <s v="Incremental Staff Cost"/>
    <s v="D4.1.04"/>
    <s v="Office assistant "/>
    <s v="O&amp;M"/>
    <n v="1"/>
    <n v="36"/>
    <n v="36"/>
  </r>
  <r>
    <x v="4"/>
    <s v="D4"/>
    <s v="D4.1"/>
    <s v="Incremental Staff Cost"/>
    <s v="D4.1.05"/>
    <s v="Accountant / clerk  "/>
    <s v="NCS"/>
    <n v="1"/>
    <n v="180"/>
    <n v="180"/>
  </r>
  <r>
    <x v="4"/>
    <s v="D4"/>
    <s v="D4.1"/>
    <s v="Incremental Staff Cost"/>
    <s v="D4.1.06"/>
    <s v="Data Entry operator"/>
    <s v="NCS"/>
    <n v="1"/>
    <n v="82"/>
    <n v="82"/>
  </r>
  <r>
    <x v="4"/>
    <s v="D4"/>
    <s v="D4.1"/>
    <s v="Incremental Staff Cost"/>
    <s v="D4.1.07"/>
    <s v="Hiring of technical Experts for Water quality assessment at GERI"/>
    <s v="NCS"/>
    <n v="1"/>
    <n v="45"/>
    <n v="45"/>
  </r>
  <r>
    <x v="4"/>
    <s v="D4"/>
    <s v="D4.1"/>
    <s v="Incremental Staff Cost"/>
    <s v="D4.1.08"/>
    <s v="Lab cum Field Staff at GERI"/>
    <s v="NCS"/>
    <n v="1"/>
    <n v="10"/>
    <n v="10"/>
  </r>
  <r>
    <x v="4"/>
    <s v="D4"/>
    <s v="D4.2"/>
    <s v="Recurrent cost for operation of offices"/>
    <s v="D4.2.01"/>
    <s v="Purchase of vehicle for Division &amp; Sub Division "/>
    <s v="Goods"/>
    <n v="5"/>
    <n v="7"/>
    <n v="35"/>
  </r>
  <r>
    <x v="4"/>
    <s v="D4"/>
    <s v="D4.2"/>
    <s v="Recurrent cost for operation of offices"/>
    <s v="D4.2.02"/>
    <s v="Office Expenses for Stationary, Travelling expenses, O&amp;M of IT equipments etc. "/>
    <s v="Goods"/>
    <n v="1"/>
    <n v="185"/>
    <n v="185"/>
  </r>
  <r>
    <x v="0"/>
    <m/>
    <m/>
    <s v="Sub-total Component D"/>
    <m/>
    <m/>
    <m/>
    <m/>
    <m/>
    <n v="1391"/>
  </r>
  <r>
    <x v="0"/>
    <m/>
    <m/>
    <s v="GRAD TOTAL"/>
    <m/>
    <m/>
    <m/>
    <m/>
    <m/>
    <n v="7089.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dataOnRows="1" applyNumberFormats="0" applyBorderFormats="0" applyFontFormats="0" applyPatternFormats="0" applyAlignmentFormats="0" applyWidthHeightFormats="1" dataCaption="Data" updatedVersion="5" showMemberPropertyTips="0" useAutoFormatting="1" itemPrintTitles="1" createdVersion="1" indent="0" compact="0" compactData="0" gridDropZones="1">
  <location ref="A3:B10" firstHeaderRow="2" firstDataRow="2" firstDataCol="1"/>
  <pivotFields count="10">
    <pivotField axis="axisRow" compact="0" outline="0" subtotalTop="0" showAll="0" includeNewItemsInFilter="1">
      <items count="6">
        <item x="1"/>
        <item x="2"/>
        <item x="3"/>
        <item x="4"/>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s>
  <rowFields count="1">
    <field x="0"/>
  </rowFields>
  <rowItems count="6">
    <i>
      <x/>
    </i>
    <i>
      <x v="1"/>
    </i>
    <i>
      <x v="2"/>
    </i>
    <i>
      <x v="3"/>
    </i>
    <i>
      <x v="4"/>
    </i>
    <i t="grand">
      <x/>
    </i>
  </rowItems>
  <colItems count="1">
    <i/>
  </colItems>
  <dataFields count="1">
    <dataField name="Sum of Total Cost, Lakhs" fld="9" baseField="0" baseItem="0"/>
  </dataFields>
  <formats count="23">
    <format dxfId="32">
      <pivotArea outline="0" fieldPosition="0">
        <references count="1">
          <reference field="0" count="4" selected="0">
            <x v="0"/>
            <x v="1"/>
            <x v="2"/>
            <x v="3"/>
          </reference>
        </references>
      </pivotArea>
    </format>
    <format dxfId="31">
      <pivotArea outline="0" fieldPosition="0">
        <references count="1">
          <reference field="0" count="1" selected="0">
            <x v="4"/>
          </reference>
        </references>
      </pivotArea>
    </format>
    <format dxfId="30">
      <pivotArea grandRow="1" outline="0" fieldPosition="0"/>
    </format>
    <format dxfId="29">
      <pivotArea dataOnly="0" labelOnly="1" outline="0" fieldPosition="0">
        <references count="1">
          <reference field="0" count="1">
            <x v="4"/>
          </reference>
        </references>
      </pivotArea>
    </format>
    <format dxfId="28">
      <pivotArea dataOnly="0" labelOnly="1" grandRow="1" outline="0" fieldPosition="0"/>
    </format>
    <format dxfId="27">
      <pivotArea type="all" dataOnly="0" outline="0" fieldPosition="0"/>
    </format>
    <format dxfId="26">
      <pivotArea outline="0" fieldPosition="0"/>
    </format>
    <format dxfId="25">
      <pivotArea type="topRight" dataOnly="0" labelOnly="1" outline="0" fieldPosition="0"/>
    </format>
    <format dxfId="24">
      <pivotArea dataOnly="0" labelOnly="1" outline="0" fieldPosition="0">
        <references count="1">
          <reference field="0" count="0"/>
        </references>
      </pivotArea>
    </format>
    <format dxfId="23">
      <pivotArea dataOnly="0" labelOnly="1" grandRow="1" outline="0" fieldPosition="0"/>
    </format>
    <format dxfId="22">
      <pivotArea field="0" type="button" dataOnly="0" labelOnly="1" outline="0" axis="axisRow" fieldPosition="0"/>
    </format>
    <format dxfId="21">
      <pivotArea field="0" type="button" dataOnly="0" labelOnly="1" outline="0" axis="axisRow" fieldPosition="0"/>
    </format>
    <format dxfId="20">
      <pivotArea outline="0" fieldPosition="0">
        <references count="1">
          <reference field="0" count="4" selected="0">
            <x v="0"/>
            <x v="1"/>
            <x v="2"/>
            <x v="3"/>
          </reference>
        </references>
      </pivotArea>
    </format>
    <format dxfId="19">
      <pivotArea dataOnly="0" labelOnly="1" outline="0" fieldPosition="0">
        <references count="1">
          <reference field="0" count="4">
            <x v="0"/>
            <x v="1"/>
            <x v="2"/>
            <x v="3"/>
          </reference>
        </references>
      </pivotArea>
    </format>
    <format dxfId="18">
      <pivotArea field="0" type="button" dataOnly="0" labelOnly="1" outline="0" axis="axisRow" fieldPosition="0"/>
    </format>
    <format dxfId="17">
      <pivotArea type="topRight" dataOnly="0" labelOnly="1" outline="0" fieldPosition="0"/>
    </format>
    <format dxfId="16">
      <pivotArea type="origin" dataOnly="0" labelOnly="1" outline="0" fieldPosition="0"/>
    </format>
    <format dxfId="15">
      <pivotArea type="topRight" dataOnly="0" labelOnly="1" outline="0" fieldPosition="0"/>
    </format>
    <format dxfId="14">
      <pivotArea type="all" dataOnly="0" outline="0" fieldPosition="0"/>
    </format>
    <format dxfId="13">
      <pivotArea dataOnly="0" labelOnly="1" outline="0" fieldPosition="0">
        <references count="1">
          <reference field="0" count="4">
            <x v="0"/>
            <x v="1"/>
            <x v="2"/>
            <x v="3"/>
          </reference>
        </references>
      </pivotArea>
    </format>
    <format dxfId="12">
      <pivotArea type="origin" dataOnly="0" labelOnly="1" outline="0" fieldPosition="0"/>
    </format>
    <format dxfId="11">
      <pivotArea type="origin" dataOnly="0" labelOnly="1" outline="0" fieldPosition="0"/>
    </format>
    <format dxfId="10">
      <pivotArea type="origin" dataOnly="0" labelOnly="1"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H10"/>
  <sheetViews>
    <sheetView topLeftCell="B1" workbookViewId="0">
      <selection activeCell="E13" sqref="E13"/>
    </sheetView>
  </sheetViews>
  <sheetFormatPr defaultRowHeight="15" x14ac:dyDescent="0.25"/>
  <cols>
    <col min="5" max="5" width="57" style="69" customWidth="1"/>
    <col min="6" max="6" width="15.28515625" customWidth="1"/>
    <col min="7" max="7" width="17.140625" bestFit="1" customWidth="1"/>
    <col min="8" max="8" width="15.7109375" bestFit="1" customWidth="1"/>
  </cols>
  <sheetData>
    <row r="2" spans="4:8" ht="18.75" x14ac:dyDescent="0.3">
      <c r="D2" s="112"/>
      <c r="E2" s="113"/>
      <c r="F2" s="112"/>
      <c r="G2" s="112"/>
      <c r="H2" s="120" t="s">
        <v>450</v>
      </c>
    </row>
    <row r="3" spans="4:8" ht="18.75" x14ac:dyDescent="0.3">
      <c r="D3" s="112"/>
      <c r="E3" s="113"/>
      <c r="F3" s="112"/>
      <c r="G3" s="112"/>
      <c r="H3" s="112"/>
    </row>
    <row r="4" spans="4:8" ht="24.95" customHeight="1" x14ac:dyDescent="0.3">
      <c r="D4" s="114"/>
      <c r="E4" s="115"/>
      <c r="F4" s="116" t="s">
        <v>449</v>
      </c>
      <c r="G4" s="117" t="s">
        <v>448</v>
      </c>
      <c r="H4" s="119" t="s">
        <v>447</v>
      </c>
    </row>
    <row r="5" spans="4:8" ht="24.95" customHeight="1" x14ac:dyDescent="0.25">
      <c r="D5" s="119" t="s">
        <v>0</v>
      </c>
      <c r="E5" s="177" t="s">
        <v>171</v>
      </c>
      <c r="F5" s="178">
        <v>4298.3</v>
      </c>
      <c r="G5" s="176">
        <v>0.60630809811970154</v>
      </c>
      <c r="H5" s="118">
        <v>0.6</v>
      </c>
    </row>
    <row r="6" spans="4:8" ht="24.95" customHeight="1" x14ac:dyDescent="0.25">
      <c r="D6" s="119" t="s">
        <v>10</v>
      </c>
      <c r="E6" s="177" t="s">
        <v>172</v>
      </c>
      <c r="F6" s="178">
        <v>350</v>
      </c>
      <c r="G6" s="176">
        <v>4.9370177591581681E-2</v>
      </c>
      <c r="H6" s="118">
        <v>0.05</v>
      </c>
    </row>
    <row r="7" spans="4:8" ht="24.95" customHeight="1" x14ac:dyDescent="0.25">
      <c r="D7" s="119" t="s">
        <v>16</v>
      </c>
      <c r="E7" s="177" t="s">
        <v>67</v>
      </c>
      <c r="F7" s="178">
        <v>1050</v>
      </c>
      <c r="G7" s="176">
        <v>0.14811053277474504</v>
      </c>
      <c r="H7" s="118">
        <v>0.15</v>
      </c>
    </row>
    <row r="8" spans="4:8" ht="24.95" customHeight="1" x14ac:dyDescent="0.25">
      <c r="D8" s="119" t="s">
        <v>20</v>
      </c>
      <c r="E8" s="177" t="s">
        <v>65</v>
      </c>
      <c r="F8" s="178">
        <v>1391</v>
      </c>
      <c r="G8" s="176">
        <v>0.19621119151397176</v>
      </c>
      <c r="H8" s="118">
        <v>0.2</v>
      </c>
    </row>
    <row r="9" spans="4:8" ht="24.95" customHeight="1" x14ac:dyDescent="0.25">
      <c r="D9" s="179"/>
      <c r="E9" s="180" t="s">
        <v>54</v>
      </c>
      <c r="F9" s="181">
        <f>SUM(F5:F8)</f>
        <v>7089.3</v>
      </c>
      <c r="G9" s="179"/>
      <c r="H9" s="179"/>
    </row>
    <row r="10" spans="4:8" ht="24.95" customHeight="1" x14ac:dyDescent="0.25">
      <c r="D10" s="179"/>
      <c r="E10" s="180" t="s">
        <v>451</v>
      </c>
      <c r="F10" s="178">
        <v>7100</v>
      </c>
      <c r="G10" s="179"/>
      <c r="H10" s="179"/>
    </row>
  </sheetData>
  <pageMargins left="0.7" right="0.7" top="0.75" bottom="0.75" header="0.3" footer="0.3"/>
  <pageSetup paperSize="9"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D9" sqref="D9"/>
    </sheetView>
  </sheetViews>
  <sheetFormatPr defaultRowHeight="15" x14ac:dyDescent="0.25"/>
  <cols>
    <col min="1" max="1" width="22.5703125" customWidth="1"/>
    <col min="2" max="2" width="12.42578125" customWidth="1"/>
    <col min="3" max="3" width="11.42578125" customWidth="1"/>
    <col min="4" max="4" width="12.5703125" customWidth="1"/>
    <col min="5" max="5" width="12.7109375" customWidth="1"/>
    <col min="6" max="6" width="12.5703125" customWidth="1"/>
    <col min="7" max="7" width="12.85546875" customWidth="1"/>
  </cols>
  <sheetData>
    <row r="1" spans="1:7" ht="18.75" x14ac:dyDescent="0.3">
      <c r="A1" s="243" t="s">
        <v>443</v>
      </c>
      <c r="B1" s="243"/>
      <c r="C1" s="243"/>
      <c r="D1" s="243"/>
      <c r="E1" s="243"/>
      <c r="F1" s="243"/>
    </row>
    <row r="2" spans="1:7" s="99" customFormat="1" ht="22.9" customHeight="1" x14ac:dyDescent="0.25">
      <c r="A2" s="101" t="s">
        <v>446</v>
      </c>
    </row>
    <row r="3" spans="1:7" s="100" customFormat="1" ht="42" customHeight="1" x14ac:dyDescent="0.25">
      <c r="A3" s="155" t="s">
        <v>402</v>
      </c>
      <c r="B3" s="102"/>
      <c r="C3" s="102"/>
      <c r="D3" s="102"/>
      <c r="E3" s="102"/>
      <c r="F3" s="102"/>
      <c r="G3" s="102"/>
    </row>
    <row r="4" spans="1:7" s="83" customFormat="1" ht="36" customHeight="1" x14ac:dyDescent="0.25">
      <c r="A4" s="103" t="s">
        <v>178</v>
      </c>
      <c r="B4" s="104" t="s">
        <v>54</v>
      </c>
      <c r="C4" s="104"/>
      <c r="D4" s="104" t="s">
        <v>431</v>
      </c>
      <c r="E4" s="105" t="s">
        <v>429</v>
      </c>
      <c r="F4" s="105" t="s">
        <v>430</v>
      </c>
      <c r="G4" s="105" t="s">
        <v>430</v>
      </c>
    </row>
    <row r="5" spans="1:7" ht="23.45" customHeight="1" x14ac:dyDescent="0.25">
      <c r="A5" s="154" t="s">
        <v>0</v>
      </c>
      <c r="B5" s="106">
        <v>4298.3</v>
      </c>
      <c r="C5" s="111">
        <v>4298.3</v>
      </c>
      <c r="D5" s="182">
        <f>C5/C10</f>
        <v>0.60630809811970154</v>
      </c>
      <c r="E5" s="107">
        <v>0.6</v>
      </c>
      <c r="F5" s="153">
        <v>4200</v>
      </c>
      <c r="G5" s="153">
        <f>7100*E5</f>
        <v>4260</v>
      </c>
    </row>
    <row r="6" spans="1:7" ht="23.45" customHeight="1" x14ac:dyDescent="0.25">
      <c r="A6" s="154" t="s">
        <v>10</v>
      </c>
      <c r="B6" s="106">
        <v>350</v>
      </c>
      <c r="C6" s="111">
        <v>350</v>
      </c>
      <c r="D6" s="182">
        <f>C6/C10</f>
        <v>4.9370177591581681E-2</v>
      </c>
      <c r="E6" s="107">
        <v>0.05</v>
      </c>
      <c r="F6" s="153">
        <v>350</v>
      </c>
      <c r="G6" s="153">
        <f>7100*E6</f>
        <v>355</v>
      </c>
    </row>
    <row r="7" spans="1:7" ht="23.45" customHeight="1" x14ac:dyDescent="0.25">
      <c r="A7" s="154" t="s">
        <v>16</v>
      </c>
      <c r="B7" s="106">
        <v>1050</v>
      </c>
      <c r="C7" s="111">
        <v>1050</v>
      </c>
      <c r="D7" s="182">
        <f>C7/C10</f>
        <v>0.14811053277474504</v>
      </c>
      <c r="E7" s="107">
        <v>0.15</v>
      </c>
      <c r="F7" s="153">
        <v>1050</v>
      </c>
      <c r="G7" s="153">
        <f>7100*E7</f>
        <v>1065</v>
      </c>
    </row>
    <row r="8" spans="1:7" ht="23.45" customHeight="1" x14ac:dyDescent="0.25">
      <c r="A8" s="154" t="s">
        <v>20</v>
      </c>
      <c r="B8" s="106">
        <v>1391</v>
      </c>
      <c r="C8" s="111">
        <v>1391</v>
      </c>
      <c r="D8" s="182">
        <f>C8/C10</f>
        <v>0.19621119151397176</v>
      </c>
      <c r="E8" s="107">
        <v>0.2</v>
      </c>
      <c r="F8" s="153">
        <v>1400</v>
      </c>
      <c r="G8" s="153">
        <f>7100*E8</f>
        <v>1420</v>
      </c>
    </row>
    <row r="9" spans="1:7" ht="23.45" customHeight="1" x14ac:dyDescent="0.3">
      <c r="A9" s="108" t="s">
        <v>399</v>
      </c>
      <c r="B9" s="109">
        <v>14178.6</v>
      </c>
      <c r="C9" s="110"/>
      <c r="D9" s="110"/>
      <c r="E9" s="110"/>
      <c r="F9" s="110"/>
      <c r="G9" s="1"/>
    </row>
    <row r="10" spans="1:7" ht="25.9" customHeight="1" x14ac:dyDescent="0.3">
      <c r="A10" s="108" t="s">
        <v>173</v>
      </c>
      <c r="B10" s="109">
        <v>21267.9</v>
      </c>
      <c r="C10" s="104">
        <f>SUM(C5:C9)</f>
        <v>7089.3</v>
      </c>
      <c r="D10" s="110"/>
      <c r="E10" s="110"/>
      <c r="F10" s="104">
        <f>SUM(F5:F9)</f>
        <v>7000</v>
      </c>
      <c r="G10" s="104">
        <f>SUM(G5:G9)</f>
        <v>7100</v>
      </c>
    </row>
  </sheetData>
  <mergeCells count="1">
    <mergeCell ref="A1:F1"/>
  </mergeCells>
  <pageMargins left="0.84"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1"/>
  <sheetViews>
    <sheetView showZeros="0" tabSelected="1" zoomScale="70" zoomScaleNormal="70" zoomScaleSheetLayoutView="71" workbookViewId="0">
      <pane ySplit="5" topLeftCell="A6" activePane="bottomLeft" state="frozen"/>
      <selection activeCell="F1" sqref="F1"/>
      <selection pane="bottomLeft" activeCell="N5" sqref="N5"/>
    </sheetView>
  </sheetViews>
  <sheetFormatPr defaultRowHeight="15" x14ac:dyDescent="0.25"/>
  <cols>
    <col min="1" max="1" width="7.42578125" style="74" customWidth="1"/>
    <col min="2" max="2" width="7.5703125" style="74" customWidth="1"/>
    <col min="3" max="3" width="7.85546875" style="74" customWidth="1"/>
    <col min="4" max="4" width="60.5703125" style="204" customWidth="1"/>
    <col min="5" max="5" width="12" style="74" bestFit="1" customWidth="1"/>
    <col min="6" max="6" width="57" style="74" customWidth="1"/>
    <col min="7" max="7" width="10.28515625" style="74" customWidth="1"/>
    <col min="8" max="8" width="8" style="74" customWidth="1"/>
    <col min="9" max="9" width="9.85546875" style="74" bestFit="1" customWidth="1"/>
    <col min="10" max="10" width="10.7109375" style="74" customWidth="1"/>
    <col min="11" max="11" width="20" style="74" customWidth="1"/>
    <col min="12" max="12" width="15.85546875" style="74" customWidth="1"/>
    <col min="13" max="16384" width="9.140625" style="74"/>
  </cols>
  <sheetData>
    <row r="1" spans="1:12" ht="22.5" customHeight="1" x14ac:dyDescent="0.25">
      <c r="A1" s="244" t="s">
        <v>453</v>
      </c>
      <c r="B1" s="244"/>
      <c r="C1" s="244"/>
      <c r="D1" s="244"/>
      <c r="E1" s="244"/>
      <c r="F1" s="244"/>
      <c r="G1" s="244"/>
      <c r="H1" s="244"/>
      <c r="I1" s="244"/>
      <c r="J1" s="244"/>
      <c r="K1" s="244"/>
      <c r="L1" s="244"/>
    </row>
    <row r="2" spans="1:12" ht="22.5" customHeight="1" x14ac:dyDescent="0.25">
      <c r="A2" s="244" t="s">
        <v>410</v>
      </c>
      <c r="B2" s="244"/>
      <c r="C2" s="244"/>
      <c r="D2" s="244"/>
      <c r="E2" s="244"/>
      <c r="F2" s="244"/>
      <c r="G2" s="244"/>
      <c r="H2" s="244"/>
      <c r="I2" s="244"/>
      <c r="J2" s="244"/>
      <c r="K2" s="244"/>
      <c r="L2" s="244"/>
    </row>
    <row r="3" spans="1:12" ht="21.75" customHeight="1" x14ac:dyDescent="0.25">
      <c r="A3" s="262" t="s">
        <v>454</v>
      </c>
      <c r="B3" s="262"/>
      <c r="C3" s="262"/>
      <c r="D3" s="262"/>
      <c r="E3" s="262"/>
      <c r="F3" s="262"/>
      <c r="G3" s="262"/>
      <c r="H3" s="262"/>
      <c r="I3" s="262"/>
      <c r="J3" s="262"/>
      <c r="K3" s="262"/>
      <c r="L3" s="262"/>
    </row>
    <row r="4" spans="1:12" s="76" customFormat="1" ht="59.25" customHeight="1" x14ac:dyDescent="0.25">
      <c r="A4" s="253" t="s">
        <v>178</v>
      </c>
      <c r="B4" s="255" t="s">
        <v>177</v>
      </c>
      <c r="C4" s="255" t="s">
        <v>57</v>
      </c>
      <c r="D4" s="245" t="s">
        <v>179</v>
      </c>
      <c r="E4" s="247" t="s">
        <v>80</v>
      </c>
      <c r="F4" s="249" t="s">
        <v>70</v>
      </c>
      <c r="G4" s="249" t="s">
        <v>59</v>
      </c>
      <c r="H4" s="251" t="s">
        <v>90</v>
      </c>
      <c r="I4" s="251" t="s">
        <v>180</v>
      </c>
      <c r="J4" s="251" t="s">
        <v>181</v>
      </c>
      <c r="K4" s="251" t="s">
        <v>168</v>
      </c>
      <c r="L4" s="256" t="s">
        <v>371</v>
      </c>
    </row>
    <row r="5" spans="1:12" s="76" customFormat="1" ht="30" customHeight="1" x14ac:dyDescent="0.25">
      <c r="A5" s="254"/>
      <c r="B5" s="254"/>
      <c r="C5" s="254"/>
      <c r="D5" s="246"/>
      <c r="E5" s="248"/>
      <c r="F5" s="250"/>
      <c r="G5" s="250"/>
      <c r="H5" s="252"/>
      <c r="I5" s="252"/>
      <c r="J5" s="252"/>
      <c r="K5" s="252"/>
      <c r="L5" s="257"/>
    </row>
    <row r="6" spans="1:12" ht="24" customHeight="1" x14ac:dyDescent="0.25">
      <c r="A6" s="88" t="s">
        <v>0</v>
      </c>
      <c r="B6" s="89"/>
      <c r="C6" s="90"/>
      <c r="D6" s="198" t="s">
        <v>171</v>
      </c>
      <c r="E6" s="168"/>
      <c r="F6" s="169"/>
      <c r="G6" s="169"/>
      <c r="H6" s="169"/>
      <c r="I6" s="169"/>
      <c r="J6" s="169"/>
      <c r="K6" s="169"/>
      <c r="L6" s="169"/>
    </row>
    <row r="7" spans="1:12" ht="22.5" customHeight="1" x14ac:dyDescent="0.25">
      <c r="A7" s="91" t="s">
        <v>0</v>
      </c>
      <c r="B7" s="92" t="s">
        <v>32</v>
      </c>
      <c r="C7" s="93"/>
      <c r="D7" s="199" t="s">
        <v>456</v>
      </c>
      <c r="E7" s="122"/>
      <c r="F7" s="122"/>
      <c r="G7" s="122"/>
      <c r="H7" s="122"/>
      <c r="I7" s="122"/>
      <c r="J7" s="123"/>
      <c r="K7" s="134"/>
      <c r="L7" s="146"/>
    </row>
    <row r="8" spans="1:12" ht="38.25" customHeight="1" x14ac:dyDescent="0.25">
      <c r="A8" s="84" t="s">
        <v>0</v>
      </c>
      <c r="B8" s="85" t="s">
        <v>32</v>
      </c>
      <c r="C8" s="94" t="s">
        <v>1</v>
      </c>
      <c r="D8" s="200" t="s">
        <v>457</v>
      </c>
      <c r="E8" s="170" t="s">
        <v>87</v>
      </c>
      <c r="F8" s="125" t="s">
        <v>474</v>
      </c>
      <c r="G8" s="147" t="s">
        <v>60</v>
      </c>
      <c r="H8" s="147">
        <v>1</v>
      </c>
      <c r="I8" s="158">
        <v>2853</v>
      </c>
      <c r="J8" s="156">
        <f>H8*I8</f>
        <v>2853</v>
      </c>
      <c r="K8" s="135"/>
      <c r="L8" s="147" t="s">
        <v>370</v>
      </c>
    </row>
    <row r="9" spans="1:12" ht="36" customHeight="1" x14ac:dyDescent="0.25">
      <c r="A9" s="84" t="s">
        <v>0</v>
      </c>
      <c r="B9" s="85" t="s">
        <v>32</v>
      </c>
      <c r="C9" s="94" t="s">
        <v>1</v>
      </c>
      <c r="D9" s="200" t="s">
        <v>457</v>
      </c>
      <c r="E9" s="170" t="s">
        <v>409</v>
      </c>
      <c r="F9" s="125" t="s">
        <v>477</v>
      </c>
      <c r="G9" s="147" t="s">
        <v>61</v>
      </c>
      <c r="H9" s="147">
        <v>1</v>
      </c>
      <c r="I9" s="158">
        <v>0.5</v>
      </c>
      <c r="J9" s="156">
        <f>H9*I9</f>
        <v>0.5</v>
      </c>
      <c r="K9" s="135"/>
      <c r="L9" s="147" t="s">
        <v>370</v>
      </c>
    </row>
    <row r="10" spans="1:12" ht="15.75" x14ac:dyDescent="0.25">
      <c r="A10" s="84" t="s">
        <v>0</v>
      </c>
      <c r="B10" s="85" t="s">
        <v>32</v>
      </c>
      <c r="C10" s="94" t="s">
        <v>1</v>
      </c>
      <c r="D10" s="200"/>
      <c r="E10" s="170"/>
      <c r="F10" s="126"/>
      <c r="G10" s="147"/>
      <c r="H10" s="147"/>
      <c r="I10" s="158"/>
      <c r="J10" s="157">
        <f t="shared" ref="J10:J45" si="0">H10*I10</f>
        <v>0</v>
      </c>
      <c r="K10" s="135"/>
      <c r="L10" s="147"/>
    </row>
    <row r="11" spans="1:12" ht="15.75" x14ac:dyDescent="0.25">
      <c r="A11" s="84" t="s">
        <v>0</v>
      </c>
      <c r="B11" s="85" t="s">
        <v>32</v>
      </c>
      <c r="C11" s="94" t="s">
        <v>1</v>
      </c>
      <c r="D11" s="200"/>
      <c r="E11" s="170"/>
      <c r="F11" s="126"/>
      <c r="G11" s="147"/>
      <c r="H11" s="147"/>
      <c r="I11" s="158"/>
      <c r="J11" s="157">
        <f t="shared" si="0"/>
        <v>0</v>
      </c>
      <c r="K11" s="135"/>
      <c r="L11" s="147"/>
    </row>
    <row r="12" spans="1:12" s="216" customFormat="1" ht="15.75" x14ac:dyDescent="0.25">
      <c r="A12" s="84" t="s">
        <v>0</v>
      </c>
      <c r="B12" s="85" t="s">
        <v>32</v>
      </c>
      <c r="C12" s="209"/>
      <c r="D12" s="210"/>
      <c r="E12" s="211"/>
      <c r="F12" s="212"/>
      <c r="G12" s="213"/>
      <c r="H12" s="213"/>
      <c r="I12" s="214"/>
      <c r="J12" s="214"/>
      <c r="K12" s="215"/>
      <c r="L12" s="213"/>
    </row>
    <row r="13" spans="1:12" ht="15.75" x14ac:dyDescent="0.25">
      <c r="A13" s="84" t="s">
        <v>0</v>
      </c>
      <c r="B13" s="85" t="s">
        <v>32</v>
      </c>
      <c r="C13" s="94" t="s">
        <v>26</v>
      </c>
      <c r="D13" s="200" t="s">
        <v>458</v>
      </c>
      <c r="E13" s="170"/>
      <c r="F13" s="126"/>
      <c r="G13" s="147"/>
      <c r="H13" s="147"/>
      <c r="I13" s="158"/>
      <c r="J13" s="157">
        <f t="shared" si="0"/>
        <v>0</v>
      </c>
      <c r="K13" s="135"/>
      <c r="L13" s="147"/>
    </row>
    <row r="14" spans="1:12" ht="15.75" x14ac:dyDescent="0.25">
      <c r="A14" s="84" t="s">
        <v>0</v>
      </c>
      <c r="B14" s="85" t="s">
        <v>32</v>
      </c>
      <c r="C14" s="94" t="s">
        <v>26</v>
      </c>
      <c r="D14" s="200"/>
      <c r="E14" s="170"/>
      <c r="F14" s="126"/>
      <c r="G14" s="147"/>
      <c r="H14" s="147"/>
      <c r="I14" s="158"/>
      <c r="J14" s="157">
        <f t="shared" si="0"/>
        <v>0</v>
      </c>
      <c r="K14" s="135"/>
      <c r="L14" s="147"/>
    </row>
    <row r="15" spans="1:12" s="216" customFormat="1" ht="15.75" x14ac:dyDescent="0.25">
      <c r="A15" s="84" t="s">
        <v>0</v>
      </c>
      <c r="B15" s="85" t="s">
        <v>32</v>
      </c>
      <c r="C15" s="209"/>
      <c r="D15" s="210"/>
      <c r="E15" s="211"/>
      <c r="F15" s="212"/>
      <c r="G15" s="213"/>
      <c r="H15" s="213"/>
      <c r="I15" s="214"/>
      <c r="J15" s="214"/>
      <c r="K15" s="215"/>
      <c r="L15" s="213"/>
    </row>
    <row r="16" spans="1:12" ht="15.75" x14ac:dyDescent="0.25">
      <c r="A16" s="84" t="s">
        <v>0</v>
      </c>
      <c r="B16" s="85" t="s">
        <v>32</v>
      </c>
      <c r="C16" s="94"/>
      <c r="D16" s="200"/>
      <c r="E16" s="170"/>
      <c r="F16" s="126"/>
      <c r="G16" s="147"/>
      <c r="H16" s="147"/>
      <c r="I16" s="158"/>
      <c r="J16" s="157"/>
      <c r="K16" s="135"/>
      <c r="L16" s="147"/>
    </row>
    <row r="17" spans="1:12" ht="15.75" x14ac:dyDescent="0.25">
      <c r="A17" s="84" t="s">
        <v>0</v>
      </c>
      <c r="B17" s="85" t="s">
        <v>32</v>
      </c>
      <c r="C17" s="94" t="s">
        <v>2</v>
      </c>
      <c r="D17" s="200" t="s">
        <v>98</v>
      </c>
      <c r="E17" s="170" t="s">
        <v>88</v>
      </c>
      <c r="F17" s="126" t="s">
        <v>99</v>
      </c>
      <c r="G17" s="147" t="s">
        <v>60</v>
      </c>
      <c r="H17" s="147">
        <v>2</v>
      </c>
      <c r="I17" s="158">
        <v>50</v>
      </c>
      <c r="J17" s="157">
        <f t="shared" si="0"/>
        <v>100</v>
      </c>
      <c r="K17" s="135"/>
      <c r="L17" s="147" t="s">
        <v>370</v>
      </c>
    </row>
    <row r="18" spans="1:12" ht="15.75" x14ac:dyDescent="0.25">
      <c r="A18" s="84" t="s">
        <v>0</v>
      </c>
      <c r="B18" s="85" t="s">
        <v>32</v>
      </c>
      <c r="C18" s="94" t="s">
        <v>2</v>
      </c>
      <c r="D18" s="200"/>
      <c r="E18" s="170"/>
      <c r="F18" s="217"/>
      <c r="G18" s="217"/>
      <c r="H18" s="217"/>
      <c r="I18" s="217"/>
      <c r="J18" s="157"/>
      <c r="K18" s="135"/>
      <c r="L18" s="147"/>
    </row>
    <row r="19" spans="1:12" ht="15.75" x14ac:dyDescent="0.25">
      <c r="A19" s="84" t="s">
        <v>0</v>
      </c>
      <c r="B19" s="85" t="s">
        <v>32</v>
      </c>
      <c r="C19" s="94"/>
      <c r="D19" s="200"/>
      <c r="E19" s="170"/>
      <c r="F19" s="217"/>
      <c r="G19" s="217"/>
      <c r="H19" s="217"/>
      <c r="I19" s="217"/>
      <c r="J19" s="157"/>
      <c r="K19" s="135"/>
      <c r="L19" s="147"/>
    </row>
    <row r="20" spans="1:12" s="216" customFormat="1" ht="15.75" x14ac:dyDescent="0.25">
      <c r="A20" s="84" t="s">
        <v>0</v>
      </c>
      <c r="B20" s="85" t="s">
        <v>32</v>
      </c>
      <c r="C20" s="209"/>
      <c r="D20" s="210"/>
      <c r="E20" s="211"/>
      <c r="F20" s="218"/>
      <c r="G20" s="218"/>
      <c r="H20" s="218"/>
      <c r="I20" s="218"/>
      <c r="J20" s="214"/>
      <c r="K20" s="215"/>
      <c r="L20" s="213"/>
    </row>
    <row r="21" spans="1:12" ht="15.75" x14ac:dyDescent="0.25">
      <c r="A21" s="84" t="s">
        <v>0</v>
      </c>
      <c r="B21" s="85" t="s">
        <v>32</v>
      </c>
      <c r="C21" s="94"/>
      <c r="D21" s="200"/>
      <c r="E21" s="170"/>
      <c r="F21" s="217"/>
      <c r="G21" s="217"/>
      <c r="H21" s="217"/>
      <c r="I21" s="217"/>
      <c r="J21" s="157"/>
      <c r="K21" s="135"/>
      <c r="L21" s="147"/>
    </row>
    <row r="22" spans="1:12" ht="15.75" x14ac:dyDescent="0.25">
      <c r="A22" s="84" t="s">
        <v>0</v>
      </c>
      <c r="B22" s="85" t="s">
        <v>32</v>
      </c>
      <c r="C22" s="94" t="s">
        <v>33</v>
      </c>
      <c r="D22" s="200" t="s">
        <v>479</v>
      </c>
      <c r="E22" s="170"/>
      <c r="F22" s="125"/>
      <c r="G22" s="147"/>
      <c r="H22" s="147"/>
      <c r="I22" s="158"/>
      <c r="J22" s="156">
        <f t="shared" si="0"/>
        <v>0</v>
      </c>
      <c r="K22" s="135"/>
      <c r="L22" s="147" t="s">
        <v>370</v>
      </c>
    </row>
    <row r="23" spans="1:12" ht="24.75" customHeight="1" x14ac:dyDescent="0.25">
      <c r="A23" s="84" t="s">
        <v>0</v>
      </c>
      <c r="B23" s="85" t="s">
        <v>32</v>
      </c>
      <c r="C23" s="183"/>
      <c r="D23" s="219"/>
      <c r="E23" s="184"/>
      <c r="F23" s="186"/>
      <c r="G23" s="189"/>
      <c r="H23" s="189"/>
      <c r="I23" s="187"/>
      <c r="J23" s="187"/>
      <c r="K23" s="192"/>
      <c r="L23" s="189"/>
    </row>
    <row r="24" spans="1:12" s="216" customFormat="1" ht="24.75" customHeight="1" x14ac:dyDescent="0.25">
      <c r="A24" s="84" t="s">
        <v>0</v>
      </c>
      <c r="B24" s="85" t="s">
        <v>32</v>
      </c>
      <c r="C24" s="220"/>
      <c r="D24" s="221"/>
      <c r="E24" s="222"/>
      <c r="F24" s="223"/>
      <c r="G24" s="224"/>
      <c r="H24" s="224"/>
      <c r="I24" s="225"/>
      <c r="J24" s="225"/>
      <c r="K24" s="226"/>
      <c r="L24" s="224"/>
    </row>
    <row r="25" spans="1:12" ht="24.75" customHeight="1" x14ac:dyDescent="0.25">
      <c r="A25" s="84" t="s">
        <v>0</v>
      </c>
      <c r="B25" s="85" t="s">
        <v>32</v>
      </c>
      <c r="C25" s="183"/>
      <c r="D25" s="219"/>
      <c r="E25" s="184"/>
      <c r="F25" s="186"/>
      <c r="G25" s="189"/>
      <c r="H25" s="189"/>
      <c r="I25" s="187"/>
      <c r="J25" s="187"/>
      <c r="K25" s="192"/>
      <c r="L25" s="189"/>
    </row>
    <row r="26" spans="1:12" ht="31.5" x14ac:dyDescent="0.25">
      <c r="A26" s="84" t="s">
        <v>0</v>
      </c>
      <c r="B26" s="85" t="s">
        <v>32</v>
      </c>
      <c r="C26" s="94" t="s">
        <v>95</v>
      </c>
      <c r="D26" s="200" t="s">
        <v>93</v>
      </c>
      <c r="E26" s="170" t="s">
        <v>483</v>
      </c>
      <c r="F26" s="126" t="s">
        <v>408</v>
      </c>
      <c r="G26" s="147" t="s">
        <v>60</v>
      </c>
      <c r="H26" s="147">
        <v>5</v>
      </c>
      <c r="I26" s="157">
        <v>25</v>
      </c>
      <c r="J26" s="158">
        <f t="shared" si="0"/>
        <v>125</v>
      </c>
      <c r="K26" s="135"/>
      <c r="L26" s="147" t="s">
        <v>412</v>
      </c>
    </row>
    <row r="27" spans="1:12" ht="15.75" x14ac:dyDescent="0.25">
      <c r="A27" s="84" t="s">
        <v>0</v>
      </c>
      <c r="B27" s="85" t="s">
        <v>32</v>
      </c>
      <c r="C27" s="94" t="s">
        <v>95</v>
      </c>
      <c r="D27" s="200" t="s">
        <v>93</v>
      </c>
      <c r="E27" s="170" t="s">
        <v>485</v>
      </c>
      <c r="F27" s="126" t="s">
        <v>416</v>
      </c>
      <c r="G27" s="147" t="s">
        <v>60</v>
      </c>
      <c r="H27" s="147">
        <v>1</v>
      </c>
      <c r="I27" s="157">
        <v>26</v>
      </c>
      <c r="J27" s="158">
        <f t="shared" si="0"/>
        <v>26</v>
      </c>
      <c r="K27" s="135"/>
      <c r="L27" s="147" t="s">
        <v>378</v>
      </c>
    </row>
    <row r="28" spans="1:12" ht="15.75" x14ac:dyDescent="0.25">
      <c r="A28" s="84" t="s">
        <v>0</v>
      </c>
      <c r="B28" s="85" t="s">
        <v>32</v>
      </c>
      <c r="C28" s="94" t="s">
        <v>95</v>
      </c>
      <c r="D28" s="200"/>
      <c r="E28" s="170"/>
      <c r="F28" s="126"/>
      <c r="G28" s="147"/>
      <c r="H28" s="147"/>
      <c r="I28" s="157"/>
      <c r="J28" s="158">
        <f t="shared" si="0"/>
        <v>0</v>
      </c>
      <c r="K28" s="135"/>
      <c r="L28" s="147"/>
    </row>
    <row r="29" spans="1:12" ht="15.75" x14ac:dyDescent="0.25">
      <c r="A29" s="84" t="s">
        <v>0</v>
      </c>
      <c r="B29" s="85" t="s">
        <v>32</v>
      </c>
      <c r="C29" s="94" t="s">
        <v>95</v>
      </c>
      <c r="D29" s="200"/>
      <c r="E29" s="170"/>
      <c r="F29" s="126"/>
      <c r="G29" s="147"/>
      <c r="H29" s="147"/>
      <c r="I29" s="157"/>
      <c r="J29" s="158">
        <f t="shared" si="0"/>
        <v>0</v>
      </c>
      <c r="K29" s="135"/>
      <c r="L29" s="147"/>
    </row>
    <row r="30" spans="1:12" ht="15.75" x14ac:dyDescent="0.25">
      <c r="A30" s="84" t="s">
        <v>0</v>
      </c>
      <c r="B30" s="85" t="s">
        <v>32</v>
      </c>
      <c r="C30" s="94"/>
      <c r="D30" s="200"/>
      <c r="E30" s="170"/>
      <c r="F30" s="126"/>
      <c r="G30" s="147"/>
      <c r="H30" s="147"/>
      <c r="I30" s="157"/>
      <c r="J30" s="158"/>
      <c r="K30" s="135"/>
      <c r="L30" s="147"/>
    </row>
    <row r="31" spans="1:12" s="216" customFormat="1" ht="15.75" x14ac:dyDescent="0.25">
      <c r="A31" s="84" t="s">
        <v>0</v>
      </c>
      <c r="B31" s="85" t="s">
        <v>32</v>
      </c>
      <c r="C31" s="209"/>
      <c r="D31" s="210"/>
      <c r="E31" s="211"/>
      <c r="F31" s="212"/>
      <c r="G31" s="213"/>
      <c r="H31" s="213"/>
      <c r="I31" s="214"/>
      <c r="J31" s="214"/>
      <c r="K31" s="215"/>
      <c r="L31" s="213"/>
    </row>
    <row r="32" spans="1:12" ht="15.75" x14ac:dyDescent="0.25">
      <c r="A32" s="84" t="s">
        <v>0</v>
      </c>
      <c r="B32" s="85" t="s">
        <v>32</v>
      </c>
      <c r="C32" s="94"/>
      <c r="D32" s="200"/>
      <c r="E32" s="170"/>
      <c r="F32" s="126"/>
      <c r="G32" s="147"/>
      <c r="H32" s="147"/>
      <c r="I32" s="157"/>
      <c r="J32" s="158"/>
      <c r="K32" s="135"/>
      <c r="L32" s="147"/>
    </row>
    <row r="33" spans="1:12" ht="15.75" x14ac:dyDescent="0.25">
      <c r="A33" s="84" t="s">
        <v>0</v>
      </c>
      <c r="B33" s="85" t="s">
        <v>32</v>
      </c>
      <c r="C33" s="94" t="s">
        <v>101</v>
      </c>
      <c r="D33" s="200" t="s">
        <v>484</v>
      </c>
      <c r="E33" s="170"/>
      <c r="F33" s="126"/>
      <c r="G33" s="147"/>
      <c r="H33" s="147"/>
      <c r="I33" s="157"/>
      <c r="J33" s="158">
        <f t="shared" si="0"/>
        <v>0</v>
      </c>
      <c r="K33" s="135"/>
      <c r="L33" s="147"/>
    </row>
    <row r="34" spans="1:12" ht="15.75" x14ac:dyDescent="0.25">
      <c r="A34" s="84" t="s">
        <v>0</v>
      </c>
      <c r="B34" s="85" t="s">
        <v>32</v>
      </c>
      <c r="C34" s="94" t="s">
        <v>101</v>
      </c>
      <c r="D34" s="200"/>
      <c r="E34" s="170"/>
      <c r="F34" s="126"/>
      <c r="G34" s="147"/>
      <c r="H34" s="147"/>
      <c r="I34" s="157"/>
      <c r="J34" s="158">
        <f t="shared" si="0"/>
        <v>0</v>
      </c>
      <c r="K34" s="135"/>
      <c r="L34" s="147"/>
    </row>
    <row r="35" spans="1:12" ht="15.75" x14ac:dyDescent="0.25">
      <c r="A35" s="84" t="s">
        <v>0</v>
      </c>
      <c r="B35" s="85" t="s">
        <v>32</v>
      </c>
      <c r="C35" s="94" t="s">
        <v>101</v>
      </c>
      <c r="D35" s="200"/>
      <c r="E35" s="170"/>
      <c r="F35" s="126"/>
      <c r="G35" s="147"/>
      <c r="H35" s="147"/>
      <c r="I35" s="157"/>
      <c r="J35" s="158">
        <f t="shared" si="0"/>
        <v>0</v>
      </c>
      <c r="K35" s="135"/>
      <c r="L35" s="147"/>
    </row>
    <row r="36" spans="1:12" ht="15.75" x14ac:dyDescent="0.25">
      <c r="A36" s="84" t="s">
        <v>0</v>
      </c>
      <c r="B36" s="85" t="s">
        <v>32</v>
      </c>
      <c r="C36" s="94" t="s">
        <v>101</v>
      </c>
      <c r="D36" s="200"/>
      <c r="E36" s="170"/>
      <c r="F36" s="126"/>
      <c r="G36" s="147"/>
      <c r="H36" s="147"/>
      <c r="I36" s="157"/>
      <c r="J36" s="158">
        <f t="shared" si="0"/>
        <v>0</v>
      </c>
      <c r="K36" s="135"/>
      <c r="L36" s="147"/>
    </row>
    <row r="37" spans="1:12" ht="15.75" x14ac:dyDescent="0.25">
      <c r="A37" s="84" t="s">
        <v>0</v>
      </c>
      <c r="B37" s="85" t="s">
        <v>32</v>
      </c>
      <c r="D37" s="74"/>
      <c r="E37" s="170"/>
      <c r="F37" s="126"/>
      <c r="G37" s="147"/>
      <c r="H37" s="147"/>
      <c r="I37" s="157"/>
      <c r="J37" s="158">
        <f t="shared" si="0"/>
        <v>0</v>
      </c>
      <c r="K37" s="135"/>
      <c r="L37" s="147"/>
    </row>
    <row r="38" spans="1:12" s="216" customFormat="1" ht="15.75" x14ac:dyDescent="0.25">
      <c r="A38" s="84" t="s">
        <v>0</v>
      </c>
      <c r="B38" s="85" t="s">
        <v>32</v>
      </c>
      <c r="C38" s="209"/>
      <c r="D38" s="210"/>
      <c r="E38" s="211"/>
      <c r="F38" s="212"/>
      <c r="G38" s="213"/>
      <c r="H38" s="213"/>
      <c r="I38" s="214"/>
      <c r="J38" s="214">
        <f t="shared" si="0"/>
        <v>0</v>
      </c>
      <c r="K38" s="215"/>
      <c r="L38" s="213"/>
    </row>
    <row r="39" spans="1:12" ht="15.75" x14ac:dyDescent="0.25">
      <c r="A39" s="84" t="s">
        <v>0</v>
      </c>
      <c r="B39" s="85" t="s">
        <v>32</v>
      </c>
      <c r="C39" s="94"/>
      <c r="D39" s="200"/>
      <c r="E39" s="170"/>
      <c r="F39" s="126"/>
      <c r="G39" s="147"/>
      <c r="H39" s="147"/>
      <c r="I39" s="157"/>
      <c r="J39" s="158">
        <f t="shared" si="0"/>
        <v>0</v>
      </c>
      <c r="K39" s="135"/>
      <c r="L39" s="147"/>
    </row>
    <row r="40" spans="1:12" ht="15.75" x14ac:dyDescent="0.25">
      <c r="A40" s="84" t="s">
        <v>0</v>
      </c>
      <c r="B40" s="85" t="s">
        <v>32</v>
      </c>
      <c r="C40" s="94" t="s">
        <v>110</v>
      </c>
      <c r="D40" s="200" t="s">
        <v>71</v>
      </c>
      <c r="E40" s="170"/>
      <c r="F40" s="126"/>
      <c r="G40" s="147"/>
      <c r="H40" s="147"/>
      <c r="I40" s="157"/>
      <c r="J40" s="158">
        <f t="shared" si="0"/>
        <v>0</v>
      </c>
      <c r="K40" s="135"/>
      <c r="L40" s="147"/>
    </row>
    <row r="41" spans="1:12" ht="15.75" x14ac:dyDescent="0.25">
      <c r="A41" s="84" t="s">
        <v>0</v>
      </c>
      <c r="B41" s="85" t="s">
        <v>32</v>
      </c>
      <c r="C41" s="94"/>
      <c r="D41" s="200"/>
      <c r="E41" s="170"/>
      <c r="F41" s="126"/>
      <c r="G41" s="147"/>
      <c r="H41" s="147"/>
      <c r="I41" s="157"/>
      <c r="J41" s="158">
        <f t="shared" si="0"/>
        <v>0</v>
      </c>
      <c r="K41" s="135"/>
      <c r="L41" s="147"/>
    </row>
    <row r="42" spans="1:12" ht="15.75" x14ac:dyDescent="0.25">
      <c r="A42" s="84" t="s">
        <v>0</v>
      </c>
      <c r="B42" s="85" t="s">
        <v>32</v>
      </c>
      <c r="C42" s="94"/>
      <c r="D42" s="200"/>
      <c r="E42" s="170"/>
      <c r="F42" s="126"/>
      <c r="G42" s="147"/>
      <c r="H42" s="147"/>
      <c r="I42" s="157"/>
      <c r="J42" s="158">
        <f t="shared" si="0"/>
        <v>0</v>
      </c>
      <c r="K42" s="135"/>
      <c r="L42" s="147"/>
    </row>
    <row r="43" spans="1:12" ht="15.75" x14ac:dyDescent="0.25">
      <c r="A43" s="84" t="s">
        <v>0</v>
      </c>
      <c r="B43" s="85" t="s">
        <v>32</v>
      </c>
      <c r="C43" s="94"/>
      <c r="D43" s="200"/>
      <c r="E43" s="170"/>
      <c r="F43" s="126"/>
      <c r="G43" s="147"/>
      <c r="H43" s="147"/>
      <c r="I43" s="157"/>
      <c r="J43" s="158">
        <f t="shared" si="0"/>
        <v>0</v>
      </c>
      <c r="K43" s="135"/>
      <c r="L43" s="147"/>
    </row>
    <row r="44" spans="1:12" s="216" customFormat="1" ht="15.75" x14ac:dyDescent="0.25">
      <c r="A44" s="84" t="s">
        <v>0</v>
      </c>
      <c r="B44" s="85" t="s">
        <v>32</v>
      </c>
      <c r="C44" s="209"/>
      <c r="D44" s="210"/>
      <c r="E44" s="211"/>
      <c r="F44" s="212"/>
      <c r="G44" s="213"/>
      <c r="H44" s="213"/>
      <c r="I44" s="214"/>
      <c r="J44" s="214">
        <f t="shared" si="0"/>
        <v>0</v>
      </c>
      <c r="K44" s="215"/>
      <c r="L44" s="213"/>
    </row>
    <row r="45" spans="1:12" ht="15.75" x14ac:dyDescent="0.25">
      <c r="A45" s="84" t="s">
        <v>0</v>
      </c>
      <c r="B45" s="85" t="s">
        <v>32</v>
      </c>
      <c r="C45" s="94"/>
      <c r="D45" s="200"/>
      <c r="E45" s="170"/>
      <c r="F45" s="126"/>
      <c r="G45" s="147"/>
      <c r="H45" s="147"/>
      <c r="I45" s="157"/>
      <c r="J45" s="158">
        <f t="shared" si="0"/>
        <v>0</v>
      </c>
      <c r="K45" s="135"/>
      <c r="L45" s="147"/>
    </row>
    <row r="46" spans="1:12" s="75" customFormat="1" ht="15.75" x14ac:dyDescent="0.25">
      <c r="A46" s="84" t="s">
        <v>0</v>
      </c>
      <c r="B46" s="85" t="s">
        <v>32</v>
      </c>
      <c r="C46" s="95" t="s">
        <v>111</v>
      </c>
      <c r="D46" s="201" t="s">
        <v>112</v>
      </c>
      <c r="E46" s="171" t="s">
        <v>486</v>
      </c>
      <c r="F46" s="125" t="s">
        <v>413</v>
      </c>
      <c r="G46" s="148" t="s">
        <v>114</v>
      </c>
      <c r="H46" s="148">
        <v>1</v>
      </c>
      <c r="I46" s="158">
        <v>100</v>
      </c>
      <c r="J46" s="158">
        <f t="shared" ref="J46:J55" si="1">H46*I46</f>
        <v>100</v>
      </c>
      <c r="K46" s="136" t="s">
        <v>380</v>
      </c>
      <c r="L46" s="148" t="s">
        <v>370</v>
      </c>
    </row>
    <row r="47" spans="1:12" s="75" customFormat="1" ht="24.75" customHeight="1" x14ac:dyDescent="0.25">
      <c r="A47" s="84" t="s">
        <v>0</v>
      </c>
      <c r="B47" s="85" t="s">
        <v>32</v>
      </c>
      <c r="C47" s="94" t="s">
        <v>111</v>
      </c>
      <c r="D47" s="200" t="s">
        <v>112</v>
      </c>
      <c r="E47" s="170" t="s">
        <v>487</v>
      </c>
      <c r="F47" s="125" t="s">
        <v>379</v>
      </c>
      <c r="G47" s="147" t="s">
        <v>60</v>
      </c>
      <c r="H47" s="147">
        <v>2</v>
      </c>
      <c r="I47" s="157">
        <v>0.5</v>
      </c>
      <c r="J47" s="159">
        <f t="shared" si="1"/>
        <v>1</v>
      </c>
      <c r="K47" s="135"/>
      <c r="L47" s="147" t="s">
        <v>378</v>
      </c>
    </row>
    <row r="48" spans="1:12" s="75" customFormat="1" ht="24.75" customHeight="1" x14ac:dyDescent="0.25">
      <c r="A48" s="84" t="s">
        <v>0</v>
      </c>
      <c r="B48" s="85" t="s">
        <v>32</v>
      </c>
      <c r="C48" s="94"/>
      <c r="D48" s="200"/>
      <c r="E48" s="170"/>
      <c r="F48" s="125"/>
      <c r="G48" s="147"/>
      <c r="H48" s="147"/>
      <c r="I48" s="157"/>
      <c r="J48" s="159"/>
      <c r="K48" s="135"/>
      <c r="L48" s="147"/>
    </row>
    <row r="49" spans="1:12" s="216" customFormat="1" ht="24.75" customHeight="1" x14ac:dyDescent="0.25">
      <c r="A49" s="84" t="s">
        <v>0</v>
      </c>
      <c r="B49" s="85" t="s">
        <v>32</v>
      </c>
      <c r="C49" s="209"/>
      <c r="D49" s="210"/>
      <c r="E49" s="211"/>
      <c r="F49" s="212"/>
      <c r="G49" s="213"/>
      <c r="H49" s="213"/>
      <c r="I49" s="214"/>
      <c r="J49" s="227"/>
      <c r="K49" s="215"/>
      <c r="L49" s="213"/>
    </row>
    <row r="50" spans="1:12" s="75" customFormat="1" ht="24.75" customHeight="1" x14ac:dyDescent="0.25">
      <c r="A50" s="84" t="s">
        <v>0</v>
      </c>
      <c r="B50" s="85" t="s">
        <v>32</v>
      </c>
      <c r="C50" s="94"/>
      <c r="D50" s="200"/>
      <c r="E50" s="170"/>
      <c r="F50" s="125"/>
      <c r="G50" s="147"/>
      <c r="H50" s="147"/>
      <c r="I50" s="157"/>
      <c r="J50" s="159"/>
      <c r="K50" s="135"/>
      <c r="L50" s="147"/>
    </row>
    <row r="51" spans="1:12" ht="31.5" x14ac:dyDescent="0.25">
      <c r="A51" s="84" t="s">
        <v>0</v>
      </c>
      <c r="B51" s="85" t="s">
        <v>32</v>
      </c>
      <c r="C51" s="94" t="s">
        <v>113</v>
      </c>
      <c r="D51" s="200" t="s">
        <v>176</v>
      </c>
      <c r="E51" s="170" t="s">
        <v>488</v>
      </c>
      <c r="F51" s="126" t="s">
        <v>372</v>
      </c>
      <c r="G51" s="147" t="s">
        <v>174</v>
      </c>
      <c r="H51" s="147">
        <v>50</v>
      </c>
      <c r="I51" s="157">
        <v>0.66</v>
      </c>
      <c r="J51" s="156">
        <f t="shared" si="1"/>
        <v>33</v>
      </c>
      <c r="K51" s="135"/>
      <c r="L51" s="147" t="s">
        <v>414</v>
      </c>
    </row>
    <row r="52" spans="1:12" ht="47.25" x14ac:dyDescent="0.25">
      <c r="A52" s="84" t="s">
        <v>0</v>
      </c>
      <c r="B52" s="85" t="s">
        <v>32</v>
      </c>
      <c r="C52" s="94" t="s">
        <v>113</v>
      </c>
      <c r="D52" s="200" t="s">
        <v>176</v>
      </c>
      <c r="E52" s="170" t="s">
        <v>489</v>
      </c>
      <c r="F52" s="126" t="s">
        <v>373</v>
      </c>
      <c r="G52" s="147" t="s">
        <v>174</v>
      </c>
      <c r="H52" s="147">
        <v>50</v>
      </c>
      <c r="I52" s="157">
        <v>2</v>
      </c>
      <c r="J52" s="156">
        <f t="shared" si="1"/>
        <v>100</v>
      </c>
      <c r="K52" s="135"/>
      <c r="L52" s="147" t="s">
        <v>415</v>
      </c>
    </row>
    <row r="53" spans="1:12" ht="31.5" x14ac:dyDescent="0.25">
      <c r="A53" s="84" t="s">
        <v>0</v>
      </c>
      <c r="B53" s="85" t="s">
        <v>32</v>
      </c>
      <c r="C53" s="94" t="s">
        <v>113</v>
      </c>
      <c r="D53" s="200" t="s">
        <v>176</v>
      </c>
      <c r="E53" s="170" t="s">
        <v>490</v>
      </c>
      <c r="F53" s="126" t="s">
        <v>374</v>
      </c>
      <c r="G53" s="147" t="s">
        <v>174</v>
      </c>
      <c r="H53" s="147">
        <v>60</v>
      </c>
      <c r="I53" s="157">
        <v>1</v>
      </c>
      <c r="J53" s="156">
        <f t="shared" si="1"/>
        <v>60</v>
      </c>
      <c r="K53" s="135"/>
      <c r="L53" s="147" t="s">
        <v>414</v>
      </c>
    </row>
    <row r="54" spans="1:12" ht="47.25" x14ac:dyDescent="0.25">
      <c r="A54" s="84" t="s">
        <v>0</v>
      </c>
      <c r="B54" s="85" t="s">
        <v>32</v>
      </c>
      <c r="C54" s="94" t="s">
        <v>113</v>
      </c>
      <c r="D54" s="200" t="s">
        <v>176</v>
      </c>
      <c r="E54" s="170" t="s">
        <v>491</v>
      </c>
      <c r="F54" s="126" t="s">
        <v>375</v>
      </c>
      <c r="G54" s="147" t="s">
        <v>174</v>
      </c>
      <c r="H54" s="147">
        <v>60</v>
      </c>
      <c r="I54" s="157">
        <v>3.28</v>
      </c>
      <c r="J54" s="156">
        <f t="shared" si="1"/>
        <v>196.79999999999998</v>
      </c>
      <c r="K54" s="137"/>
      <c r="L54" s="147" t="s">
        <v>415</v>
      </c>
    </row>
    <row r="55" spans="1:12" ht="15.75" x14ac:dyDescent="0.25">
      <c r="A55" s="84" t="s">
        <v>0</v>
      </c>
      <c r="B55" s="85" t="s">
        <v>32</v>
      </c>
      <c r="C55" s="94" t="s">
        <v>113</v>
      </c>
      <c r="D55" s="200" t="s">
        <v>176</v>
      </c>
      <c r="E55" s="170" t="s">
        <v>492</v>
      </c>
      <c r="F55" s="127" t="s">
        <v>376</v>
      </c>
      <c r="G55" s="149" t="s">
        <v>174</v>
      </c>
      <c r="H55" s="149">
        <v>1</v>
      </c>
      <c r="I55" s="165">
        <v>100</v>
      </c>
      <c r="J55" s="156">
        <f t="shared" si="1"/>
        <v>100</v>
      </c>
      <c r="K55" s="138" t="s">
        <v>377</v>
      </c>
      <c r="L55" s="149" t="s">
        <v>114</v>
      </c>
    </row>
    <row r="56" spans="1:12" ht="15.75" x14ac:dyDescent="0.25">
      <c r="A56" s="84" t="s">
        <v>0</v>
      </c>
      <c r="B56" s="85" t="s">
        <v>32</v>
      </c>
      <c r="C56" s="94"/>
      <c r="D56" s="200"/>
      <c r="E56" s="170"/>
      <c r="F56" s="127"/>
      <c r="G56" s="149"/>
      <c r="H56" s="149"/>
      <c r="I56" s="165"/>
      <c r="J56" s="156"/>
      <c r="K56" s="138"/>
      <c r="L56" s="149"/>
    </row>
    <row r="57" spans="1:12" s="216" customFormat="1" ht="15.75" x14ac:dyDescent="0.25">
      <c r="A57" s="84" t="s">
        <v>0</v>
      </c>
      <c r="B57" s="85" t="s">
        <v>32</v>
      </c>
      <c r="C57" s="209"/>
      <c r="D57" s="210"/>
      <c r="E57" s="211"/>
      <c r="F57" s="212"/>
      <c r="G57" s="213"/>
      <c r="H57" s="213"/>
      <c r="I57" s="214"/>
      <c r="J57" s="229"/>
      <c r="K57" s="215"/>
      <c r="L57" s="213"/>
    </row>
    <row r="58" spans="1:12" ht="15.75" x14ac:dyDescent="0.25">
      <c r="A58" s="84" t="s">
        <v>0</v>
      </c>
      <c r="B58" s="85" t="s">
        <v>32</v>
      </c>
      <c r="C58" s="94"/>
      <c r="D58" s="200"/>
      <c r="E58" s="170"/>
      <c r="F58" s="127"/>
      <c r="G58" s="149"/>
      <c r="H58" s="149"/>
      <c r="I58" s="165"/>
      <c r="J58" s="156"/>
      <c r="K58" s="138"/>
      <c r="L58" s="149"/>
    </row>
    <row r="59" spans="1:12" ht="15.75" x14ac:dyDescent="0.25">
      <c r="A59" s="84" t="s">
        <v>0</v>
      </c>
      <c r="B59" s="85" t="s">
        <v>32</v>
      </c>
      <c r="C59" s="94" t="s">
        <v>175</v>
      </c>
      <c r="D59" s="200" t="s">
        <v>72</v>
      </c>
      <c r="E59" s="170"/>
      <c r="F59" s="127"/>
      <c r="G59" s="149"/>
      <c r="H59" s="149"/>
      <c r="I59" s="165"/>
      <c r="J59" s="156"/>
      <c r="K59" s="138"/>
      <c r="L59" s="149"/>
    </row>
    <row r="60" spans="1:12" ht="15.75" x14ac:dyDescent="0.25">
      <c r="A60" s="84" t="s">
        <v>0</v>
      </c>
      <c r="B60" s="85" t="s">
        <v>32</v>
      </c>
      <c r="C60" s="94"/>
      <c r="D60" s="200"/>
      <c r="E60" s="170"/>
      <c r="F60" s="127"/>
      <c r="G60" s="149"/>
      <c r="H60" s="149"/>
      <c r="I60" s="165"/>
      <c r="J60" s="156"/>
      <c r="K60" s="138"/>
      <c r="L60" s="149"/>
    </row>
    <row r="61" spans="1:12" s="216" customFormat="1" ht="15.75" x14ac:dyDescent="0.25">
      <c r="A61" s="84" t="s">
        <v>0</v>
      </c>
      <c r="B61" s="85" t="s">
        <v>32</v>
      </c>
      <c r="C61" s="209"/>
      <c r="D61" s="210"/>
      <c r="E61" s="211"/>
      <c r="F61" s="212"/>
      <c r="G61" s="213"/>
      <c r="H61" s="213"/>
      <c r="I61" s="214"/>
      <c r="J61" s="229"/>
      <c r="K61" s="215"/>
      <c r="L61" s="213"/>
    </row>
    <row r="62" spans="1:12" ht="15.75" x14ac:dyDescent="0.25">
      <c r="A62" s="84" t="s">
        <v>0</v>
      </c>
      <c r="B62" s="85" t="s">
        <v>32</v>
      </c>
      <c r="C62" s="94"/>
      <c r="D62" s="200"/>
      <c r="E62" s="170"/>
      <c r="F62" s="127"/>
      <c r="G62" s="149"/>
      <c r="H62" s="149"/>
      <c r="I62" s="165"/>
      <c r="J62" s="156"/>
      <c r="K62" s="138"/>
      <c r="L62" s="149"/>
    </row>
    <row r="63" spans="1:12" ht="15.75" x14ac:dyDescent="0.25">
      <c r="A63" s="84" t="s">
        <v>0</v>
      </c>
      <c r="B63" s="85" t="s">
        <v>32</v>
      </c>
      <c r="C63" s="94" t="s">
        <v>549</v>
      </c>
      <c r="D63" s="200" t="s">
        <v>73</v>
      </c>
      <c r="E63" s="170"/>
      <c r="F63" s="127"/>
      <c r="G63" s="149"/>
      <c r="H63" s="149"/>
      <c r="I63" s="165"/>
      <c r="J63" s="156"/>
      <c r="K63" s="138"/>
      <c r="L63" s="149"/>
    </row>
    <row r="64" spans="1:12" ht="15.75" x14ac:dyDescent="0.25">
      <c r="A64" s="84" t="s">
        <v>0</v>
      </c>
      <c r="B64" s="85" t="s">
        <v>32</v>
      </c>
      <c r="C64" s="94"/>
      <c r="D64" s="200"/>
      <c r="E64" s="170"/>
      <c r="F64" s="127"/>
      <c r="G64" s="149"/>
      <c r="H64" s="149"/>
      <c r="I64" s="165"/>
      <c r="J64" s="156"/>
      <c r="K64" s="138"/>
      <c r="L64" s="149"/>
    </row>
    <row r="65" spans="1:12" ht="15.75" x14ac:dyDescent="0.25">
      <c r="A65" s="84" t="s">
        <v>0</v>
      </c>
      <c r="B65" s="85" t="s">
        <v>32</v>
      </c>
      <c r="C65" s="94"/>
      <c r="D65" s="200"/>
      <c r="E65" s="170"/>
      <c r="F65" s="127"/>
      <c r="G65" s="149"/>
      <c r="H65" s="149"/>
      <c r="I65" s="165"/>
      <c r="J65" s="156"/>
      <c r="K65" s="138"/>
      <c r="L65" s="149"/>
    </row>
    <row r="66" spans="1:12" s="216" customFormat="1" ht="15.75" x14ac:dyDescent="0.25">
      <c r="A66" s="84" t="s">
        <v>0</v>
      </c>
      <c r="B66" s="85" t="s">
        <v>32</v>
      </c>
      <c r="C66" s="209"/>
      <c r="D66" s="210"/>
      <c r="E66" s="211"/>
      <c r="F66" s="212"/>
      <c r="G66" s="213"/>
      <c r="H66" s="213"/>
      <c r="I66" s="214"/>
      <c r="J66" s="229"/>
      <c r="K66" s="215"/>
      <c r="L66" s="213"/>
    </row>
    <row r="67" spans="1:12" ht="15.75" x14ac:dyDescent="0.25">
      <c r="A67" s="84" t="s">
        <v>0</v>
      </c>
      <c r="B67" s="85" t="s">
        <v>32</v>
      </c>
      <c r="C67" s="94"/>
      <c r="D67" s="200"/>
      <c r="E67" s="170"/>
      <c r="F67" s="127"/>
      <c r="G67" s="149"/>
      <c r="H67" s="149"/>
      <c r="I67" s="165"/>
      <c r="J67" s="156"/>
      <c r="K67" s="138"/>
      <c r="L67" s="149"/>
    </row>
    <row r="68" spans="1:12" ht="15.75" x14ac:dyDescent="0.25">
      <c r="A68" s="84" t="s">
        <v>0</v>
      </c>
      <c r="B68" s="85" t="s">
        <v>32</v>
      </c>
      <c r="C68" s="94" t="s">
        <v>550</v>
      </c>
      <c r="D68" s="200" t="s">
        <v>551</v>
      </c>
      <c r="E68" s="170"/>
      <c r="F68" s="127"/>
      <c r="G68" s="149"/>
      <c r="H68" s="149"/>
      <c r="I68" s="165"/>
      <c r="J68" s="156"/>
      <c r="K68" s="138"/>
      <c r="L68" s="149"/>
    </row>
    <row r="69" spans="1:12" ht="15.75" x14ac:dyDescent="0.25">
      <c r="A69" s="84" t="s">
        <v>0</v>
      </c>
      <c r="B69" s="85" t="s">
        <v>32</v>
      </c>
      <c r="C69" s="94"/>
      <c r="D69" s="200"/>
      <c r="E69" s="170"/>
      <c r="F69" s="127"/>
      <c r="G69" s="149"/>
      <c r="H69" s="149"/>
      <c r="I69" s="165"/>
      <c r="J69" s="156"/>
      <c r="K69" s="138"/>
      <c r="L69" s="149"/>
    </row>
    <row r="70" spans="1:12" ht="15.75" x14ac:dyDescent="0.25">
      <c r="A70" s="84" t="s">
        <v>0</v>
      </c>
      <c r="B70" s="85" t="s">
        <v>32</v>
      </c>
      <c r="C70" s="94"/>
      <c r="D70" s="200"/>
      <c r="E70" s="170"/>
      <c r="F70" s="127"/>
      <c r="G70" s="149"/>
      <c r="H70" s="149"/>
      <c r="I70" s="165"/>
      <c r="J70" s="156"/>
      <c r="K70" s="138"/>
      <c r="L70" s="149"/>
    </row>
    <row r="71" spans="1:12" ht="24" customHeight="1" x14ac:dyDescent="0.25">
      <c r="A71" s="96" t="s">
        <v>0</v>
      </c>
      <c r="B71" s="92" t="s">
        <v>34</v>
      </c>
      <c r="C71" s="92"/>
      <c r="D71" s="124" t="s">
        <v>540</v>
      </c>
      <c r="E71" s="173"/>
      <c r="F71" s="129"/>
      <c r="G71" s="151"/>
      <c r="H71" s="151"/>
      <c r="I71" s="160"/>
      <c r="J71" s="160"/>
      <c r="K71" s="140"/>
      <c r="L71" s="151"/>
    </row>
    <row r="72" spans="1:12" ht="30" x14ac:dyDescent="0.25">
      <c r="A72" s="84" t="s">
        <v>0</v>
      </c>
      <c r="B72" s="85" t="s">
        <v>34</v>
      </c>
      <c r="C72" s="94" t="s">
        <v>3</v>
      </c>
      <c r="D72" s="200" t="s">
        <v>552</v>
      </c>
      <c r="E72" s="170" t="s">
        <v>587</v>
      </c>
      <c r="F72" s="126" t="s">
        <v>417</v>
      </c>
      <c r="G72" s="147" t="s">
        <v>61</v>
      </c>
      <c r="H72" s="147">
        <v>1</v>
      </c>
      <c r="I72" s="157">
        <v>135</v>
      </c>
      <c r="J72" s="156">
        <f>H72*I72</f>
        <v>135</v>
      </c>
      <c r="K72" s="135" t="s">
        <v>380</v>
      </c>
      <c r="L72" s="147" t="s">
        <v>370</v>
      </c>
    </row>
    <row r="73" spans="1:12" ht="15.75" x14ac:dyDescent="0.25">
      <c r="A73" s="84" t="s">
        <v>0</v>
      </c>
      <c r="B73" s="85" t="s">
        <v>34</v>
      </c>
      <c r="C73" s="94"/>
      <c r="D73" s="200"/>
      <c r="E73" s="170"/>
      <c r="F73" s="126"/>
      <c r="G73" s="147"/>
      <c r="H73" s="147"/>
      <c r="I73" s="157"/>
      <c r="J73" s="156"/>
      <c r="K73" s="135"/>
      <c r="L73" s="147"/>
    </row>
    <row r="74" spans="1:12" ht="15.75" x14ac:dyDescent="0.25">
      <c r="A74" s="84" t="s">
        <v>0</v>
      </c>
      <c r="B74" s="85" t="s">
        <v>34</v>
      </c>
      <c r="C74" s="94"/>
      <c r="D74" s="200"/>
      <c r="E74" s="170"/>
      <c r="F74" s="126"/>
      <c r="G74" s="147"/>
      <c r="H74" s="147"/>
      <c r="I74" s="157"/>
      <c r="J74" s="156"/>
      <c r="K74" s="135"/>
      <c r="L74" s="147"/>
    </row>
    <row r="75" spans="1:12" s="216" customFormat="1" ht="15.75" x14ac:dyDescent="0.25">
      <c r="A75" s="84" t="s">
        <v>0</v>
      </c>
      <c r="B75" s="85" t="s">
        <v>34</v>
      </c>
      <c r="C75" s="209"/>
      <c r="D75" s="210"/>
      <c r="E75" s="211"/>
      <c r="F75" s="212"/>
      <c r="G75" s="213"/>
      <c r="H75" s="213"/>
      <c r="I75" s="214"/>
      <c r="J75" s="229"/>
      <c r="K75" s="215"/>
      <c r="L75" s="213"/>
    </row>
    <row r="76" spans="1:12" ht="15.75" x14ac:dyDescent="0.25">
      <c r="A76" s="84" t="s">
        <v>0</v>
      </c>
      <c r="B76" s="85" t="s">
        <v>34</v>
      </c>
      <c r="C76" s="94"/>
      <c r="D76" s="200"/>
      <c r="E76" s="170"/>
      <c r="F76" s="126"/>
      <c r="G76" s="147"/>
      <c r="H76" s="147"/>
      <c r="I76" s="157"/>
      <c r="J76" s="156"/>
      <c r="K76" s="135"/>
      <c r="L76" s="147"/>
    </row>
    <row r="77" spans="1:12" ht="15.75" x14ac:dyDescent="0.25">
      <c r="A77" s="84" t="s">
        <v>0</v>
      </c>
      <c r="B77" s="85" t="s">
        <v>34</v>
      </c>
      <c r="C77" s="94" t="s">
        <v>4</v>
      </c>
      <c r="D77" s="200" t="s">
        <v>553</v>
      </c>
      <c r="E77" s="170"/>
      <c r="F77" s="126"/>
      <c r="G77" s="147"/>
      <c r="H77" s="147"/>
      <c r="I77" s="157"/>
      <c r="J77" s="156"/>
      <c r="K77" s="135"/>
      <c r="L77" s="147"/>
    </row>
    <row r="78" spans="1:12" ht="15.75" x14ac:dyDescent="0.25">
      <c r="A78" s="84" t="s">
        <v>0</v>
      </c>
      <c r="B78" s="85" t="s">
        <v>34</v>
      </c>
      <c r="C78" s="94"/>
      <c r="D78" s="200"/>
      <c r="E78" s="170"/>
      <c r="F78" s="126"/>
      <c r="G78" s="147"/>
      <c r="H78" s="147"/>
      <c r="I78" s="157"/>
      <c r="J78" s="156"/>
      <c r="K78" s="135"/>
      <c r="L78" s="147"/>
    </row>
    <row r="79" spans="1:12" ht="15.75" x14ac:dyDescent="0.25">
      <c r="A79" s="84" t="s">
        <v>0</v>
      </c>
      <c r="B79" s="85" t="s">
        <v>34</v>
      </c>
      <c r="C79" s="94"/>
      <c r="D79" s="200"/>
      <c r="E79" s="170"/>
      <c r="F79" s="126"/>
      <c r="G79" s="147"/>
      <c r="H79" s="147"/>
      <c r="I79" s="157"/>
      <c r="J79" s="156"/>
      <c r="K79" s="135"/>
      <c r="L79" s="147"/>
    </row>
    <row r="80" spans="1:12" ht="15.75" x14ac:dyDescent="0.25">
      <c r="A80" s="84" t="s">
        <v>0</v>
      </c>
      <c r="B80" s="85" t="s">
        <v>34</v>
      </c>
      <c r="C80" s="94"/>
      <c r="D80" s="200"/>
      <c r="E80" s="170"/>
      <c r="F80" s="126"/>
      <c r="G80" s="147"/>
      <c r="H80" s="147"/>
      <c r="I80" s="157"/>
      <c r="J80" s="156"/>
      <c r="K80" s="135"/>
      <c r="L80" s="147"/>
    </row>
    <row r="81" spans="1:12" s="216" customFormat="1" ht="15.75" x14ac:dyDescent="0.25">
      <c r="A81" s="84" t="s">
        <v>0</v>
      </c>
      <c r="B81" s="85" t="s">
        <v>34</v>
      </c>
      <c r="C81" s="209"/>
      <c r="D81" s="210"/>
      <c r="E81" s="211"/>
      <c r="F81" s="212"/>
      <c r="G81" s="213"/>
      <c r="H81" s="213"/>
      <c r="I81" s="214"/>
      <c r="J81" s="229"/>
      <c r="K81" s="215"/>
      <c r="L81" s="213"/>
    </row>
    <row r="82" spans="1:12" ht="15.75" x14ac:dyDescent="0.25">
      <c r="A82" s="84" t="s">
        <v>0</v>
      </c>
      <c r="B82" s="85" t="s">
        <v>34</v>
      </c>
      <c r="C82" s="94"/>
      <c r="D82" s="200"/>
      <c r="E82" s="170"/>
      <c r="F82" s="126"/>
      <c r="G82" s="147"/>
      <c r="H82" s="147"/>
      <c r="I82" s="157"/>
      <c r="J82" s="156"/>
      <c r="K82" s="135"/>
      <c r="L82" s="147"/>
    </row>
    <row r="83" spans="1:12" ht="62.25" customHeight="1" x14ac:dyDescent="0.25">
      <c r="A83" s="84" t="s">
        <v>0</v>
      </c>
      <c r="B83" s="85" t="s">
        <v>34</v>
      </c>
      <c r="C83" s="94" t="s">
        <v>5</v>
      </c>
      <c r="D83" s="200" t="s">
        <v>119</v>
      </c>
      <c r="E83" s="170" t="s">
        <v>588</v>
      </c>
      <c r="F83" s="126" t="s">
        <v>418</v>
      </c>
      <c r="G83" s="147" t="s">
        <v>60</v>
      </c>
      <c r="H83" s="147">
        <v>1</v>
      </c>
      <c r="I83" s="157">
        <v>45</v>
      </c>
      <c r="J83" s="158">
        <f t="shared" ref="J83:J91" si="2">H83*I83</f>
        <v>45</v>
      </c>
      <c r="K83" s="135" t="s">
        <v>380</v>
      </c>
      <c r="L83" s="147" t="s">
        <v>378</v>
      </c>
    </row>
    <row r="84" spans="1:12" ht="15.75" x14ac:dyDescent="0.25">
      <c r="A84" s="84" t="s">
        <v>0</v>
      </c>
      <c r="B84" s="85" t="s">
        <v>34</v>
      </c>
      <c r="C84" s="94" t="s">
        <v>5</v>
      </c>
      <c r="D84" s="200" t="s">
        <v>119</v>
      </c>
      <c r="E84" s="170" t="s">
        <v>589</v>
      </c>
      <c r="F84" s="185" t="s">
        <v>419</v>
      </c>
      <c r="G84" s="188" t="s">
        <v>174</v>
      </c>
      <c r="H84" s="188">
        <v>1</v>
      </c>
      <c r="I84" s="190">
        <v>225</v>
      </c>
      <c r="J84" s="190">
        <f t="shared" si="2"/>
        <v>225</v>
      </c>
      <c r="K84" s="191"/>
      <c r="L84" s="188" t="s">
        <v>114</v>
      </c>
    </row>
    <row r="85" spans="1:12" ht="15.75" x14ac:dyDescent="0.25">
      <c r="A85" s="84" t="s">
        <v>0</v>
      </c>
      <c r="B85" s="85" t="s">
        <v>34</v>
      </c>
      <c r="C85" s="94" t="s">
        <v>5</v>
      </c>
      <c r="D85" s="200" t="s">
        <v>119</v>
      </c>
      <c r="E85" s="170" t="s">
        <v>590</v>
      </c>
      <c r="F85" s="127" t="s">
        <v>400</v>
      </c>
      <c r="G85" s="149" t="s">
        <v>60</v>
      </c>
      <c r="H85" s="149">
        <v>1</v>
      </c>
      <c r="I85" s="165">
        <v>15</v>
      </c>
      <c r="J85" s="158">
        <f t="shared" si="2"/>
        <v>15</v>
      </c>
      <c r="K85" s="135" t="s">
        <v>380</v>
      </c>
      <c r="L85" s="147" t="s">
        <v>378</v>
      </c>
    </row>
    <row r="86" spans="1:12" ht="15.75" x14ac:dyDescent="0.25">
      <c r="A86" s="84" t="s">
        <v>0</v>
      </c>
      <c r="B86" s="85" t="s">
        <v>34</v>
      </c>
      <c r="C86" s="94"/>
      <c r="D86" s="200"/>
      <c r="E86" s="170"/>
      <c r="F86" s="126"/>
      <c r="G86" s="147"/>
      <c r="H86" s="147"/>
      <c r="I86" s="157"/>
      <c r="J86" s="156"/>
      <c r="K86" s="135"/>
      <c r="L86" s="147"/>
    </row>
    <row r="87" spans="1:12" ht="15.75" x14ac:dyDescent="0.25">
      <c r="A87" s="84" t="s">
        <v>0</v>
      </c>
      <c r="B87" s="85" t="s">
        <v>34</v>
      </c>
      <c r="C87" s="94"/>
      <c r="D87" s="200"/>
      <c r="E87" s="170"/>
      <c r="F87" s="126"/>
      <c r="G87" s="147"/>
      <c r="H87" s="147"/>
      <c r="I87" s="157"/>
      <c r="J87" s="156"/>
      <c r="K87" s="135"/>
      <c r="L87" s="147"/>
    </row>
    <row r="88" spans="1:12" s="216" customFormat="1" ht="15.75" x14ac:dyDescent="0.25">
      <c r="A88" s="84" t="s">
        <v>0</v>
      </c>
      <c r="B88" s="85" t="s">
        <v>34</v>
      </c>
      <c r="C88" s="209"/>
      <c r="D88" s="210"/>
      <c r="E88" s="211"/>
      <c r="F88" s="212"/>
      <c r="G88" s="213"/>
      <c r="H88" s="213"/>
      <c r="I88" s="214"/>
      <c r="J88" s="229"/>
      <c r="K88" s="215"/>
      <c r="L88" s="213"/>
    </row>
    <row r="89" spans="1:12" ht="15.75" x14ac:dyDescent="0.25">
      <c r="A89" s="84" t="s">
        <v>0</v>
      </c>
      <c r="B89" s="85" t="s">
        <v>34</v>
      </c>
      <c r="C89" s="94"/>
      <c r="D89" s="200"/>
      <c r="E89" s="170"/>
      <c r="F89" s="126"/>
      <c r="G89" s="147"/>
      <c r="H89" s="147"/>
      <c r="I89" s="157"/>
      <c r="J89" s="156"/>
      <c r="K89" s="135"/>
      <c r="L89" s="147"/>
    </row>
    <row r="90" spans="1:12" s="75" customFormat="1" ht="22.5" customHeight="1" x14ac:dyDescent="0.25">
      <c r="A90" s="84" t="s">
        <v>0</v>
      </c>
      <c r="B90" s="85" t="s">
        <v>34</v>
      </c>
      <c r="C90" s="230" t="s">
        <v>555</v>
      </c>
      <c r="D90" s="231" t="s">
        <v>75</v>
      </c>
      <c r="E90" s="232" t="s">
        <v>591</v>
      </c>
      <c r="F90" s="233" t="s">
        <v>455</v>
      </c>
      <c r="G90" s="234" t="s">
        <v>60</v>
      </c>
      <c r="H90" s="234">
        <v>1</v>
      </c>
      <c r="I90" s="234">
        <v>125</v>
      </c>
      <c r="J90" s="234">
        <f>H90*I90</f>
        <v>125</v>
      </c>
      <c r="K90" s="234" t="s">
        <v>380</v>
      </c>
      <c r="L90" s="234" t="s">
        <v>378</v>
      </c>
    </row>
    <row r="91" spans="1:12" ht="30" customHeight="1" x14ac:dyDescent="0.25">
      <c r="A91" s="84" t="s">
        <v>0</v>
      </c>
      <c r="B91" s="85" t="s">
        <v>34</v>
      </c>
      <c r="C91" s="230" t="s">
        <v>555</v>
      </c>
      <c r="D91" s="200" t="s">
        <v>75</v>
      </c>
      <c r="E91" s="232" t="s">
        <v>592</v>
      </c>
      <c r="F91" s="126" t="s">
        <v>108</v>
      </c>
      <c r="G91" s="147" t="s">
        <v>60</v>
      </c>
      <c r="H91" s="147">
        <v>1</v>
      </c>
      <c r="I91" s="157">
        <v>15</v>
      </c>
      <c r="J91" s="158">
        <f t="shared" si="2"/>
        <v>15</v>
      </c>
      <c r="K91" s="135" t="s">
        <v>380</v>
      </c>
      <c r="L91" s="147" t="s">
        <v>378</v>
      </c>
    </row>
    <row r="92" spans="1:12" ht="15.75" x14ac:dyDescent="0.25">
      <c r="A92" s="84" t="s">
        <v>0</v>
      </c>
      <c r="B92" s="85" t="s">
        <v>34</v>
      </c>
      <c r="C92" s="94"/>
      <c r="D92" s="200"/>
      <c r="E92" s="170"/>
      <c r="F92" s="126"/>
      <c r="G92" s="147"/>
      <c r="H92" s="147"/>
      <c r="I92" s="157"/>
      <c r="J92" s="158"/>
      <c r="K92" s="135"/>
      <c r="L92" s="147"/>
    </row>
    <row r="93" spans="1:12" ht="15.75" x14ac:dyDescent="0.25">
      <c r="A93" s="84" t="s">
        <v>0</v>
      </c>
      <c r="B93" s="85" t="s">
        <v>34</v>
      </c>
      <c r="C93" s="94"/>
      <c r="D93" s="200"/>
      <c r="E93" s="170"/>
      <c r="F93" s="126"/>
      <c r="G93" s="147"/>
      <c r="H93" s="147"/>
      <c r="I93" s="157"/>
      <c r="J93" s="158"/>
      <c r="K93" s="135"/>
      <c r="L93" s="147"/>
    </row>
    <row r="94" spans="1:12" ht="15.75" x14ac:dyDescent="0.25">
      <c r="A94" s="84" t="s">
        <v>0</v>
      </c>
      <c r="B94" s="85" t="s">
        <v>34</v>
      </c>
      <c r="C94" s="94"/>
      <c r="D94" s="200"/>
      <c r="E94" s="170"/>
      <c r="F94" s="126"/>
      <c r="G94" s="147"/>
      <c r="H94" s="147"/>
      <c r="I94" s="157"/>
      <c r="J94" s="158"/>
      <c r="K94" s="135"/>
      <c r="L94" s="147"/>
    </row>
    <row r="95" spans="1:12" ht="15.75" x14ac:dyDescent="0.25">
      <c r="A95" s="84" t="s">
        <v>0</v>
      </c>
      <c r="B95" s="85" t="s">
        <v>34</v>
      </c>
      <c r="C95" s="94"/>
      <c r="D95" s="200"/>
      <c r="E95" s="170"/>
      <c r="F95" s="126"/>
      <c r="G95" s="147"/>
      <c r="H95" s="147"/>
      <c r="I95" s="157"/>
      <c r="J95" s="158"/>
      <c r="K95" s="135"/>
      <c r="L95" s="147"/>
    </row>
    <row r="96" spans="1:12" s="216" customFormat="1" ht="15.75" x14ac:dyDescent="0.25">
      <c r="A96" s="84" t="s">
        <v>0</v>
      </c>
      <c r="B96" s="85" t="s">
        <v>34</v>
      </c>
      <c r="C96" s="209"/>
      <c r="D96" s="210"/>
      <c r="E96" s="211"/>
      <c r="F96" s="212"/>
      <c r="G96" s="213"/>
      <c r="H96" s="213"/>
      <c r="I96" s="214"/>
      <c r="J96" s="214"/>
      <c r="K96" s="215"/>
      <c r="L96" s="213"/>
    </row>
    <row r="97" spans="1:12" ht="15.75" x14ac:dyDescent="0.25">
      <c r="A97" s="84" t="s">
        <v>0</v>
      </c>
      <c r="B97" s="85" t="s">
        <v>34</v>
      </c>
      <c r="C97" s="94"/>
      <c r="D97" s="200"/>
      <c r="E97" s="170"/>
      <c r="F97" s="126"/>
      <c r="G97" s="147"/>
      <c r="H97" s="147"/>
      <c r="I97" s="157"/>
      <c r="J97" s="158"/>
      <c r="K97" s="135"/>
      <c r="L97" s="147"/>
    </row>
    <row r="98" spans="1:12" ht="15.75" x14ac:dyDescent="0.25">
      <c r="A98" s="84" t="s">
        <v>0</v>
      </c>
      <c r="B98" s="85" t="s">
        <v>34</v>
      </c>
      <c r="C98" s="94" t="s">
        <v>556</v>
      </c>
      <c r="D98" s="200" t="s">
        <v>123</v>
      </c>
      <c r="E98" s="170" t="s">
        <v>593</v>
      </c>
      <c r="F98" s="126" t="s">
        <v>381</v>
      </c>
      <c r="G98" s="147" t="s">
        <v>60</v>
      </c>
      <c r="H98" s="147">
        <v>1</v>
      </c>
      <c r="I98" s="157">
        <v>25</v>
      </c>
      <c r="J98" s="156">
        <f>H98*I98</f>
        <v>25</v>
      </c>
      <c r="K98" s="135" t="s">
        <v>380</v>
      </c>
      <c r="L98" s="147" t="s">
        <v>378</v>
      </c>
    </row>
    <row r="99" spans="1:12" ht="15.75" x14ac:dyDescent="0.25">
      <c r="A99" s="84" t="s">
        <v>0</v>
      </c>
      <c r="B99" s="85" t="s">
        <v>34</v>
      </c>
      <c r="C99" s="94"/>
      <c r="D99" s="200"/>
      <c r="E99" s="170"/>
      <c r="F99" s="126"/>
      <c r="G99" s="147"/>
      <c r="H99" s="147"/>
      <c r="I99" s="157"/>
      <c r="J99" s="156"/>
      <c r="K99" s="135"/>
      <c r="L99" s="147"/>
    </row>
    <row r="100" spans="1:12" ht="15.75" x14ac:dyDescent="0.25">
      <c r="A100" s="84" t="s">
        <v>0</v>
      </c>
      <c r="B100" s="85" t="s">
        <v>34</v>
      </c>
      <c r="C100" s="94"/>
      <c r="D100" s="200"/>
      <c r="E100" s="170"/>
      <c r="F100" s="126"/>
      <c r="G100" s="147"/>
      <c r="H100" s="147"/>
      <c r="I100" s="157"/>
      <c r="J100" s="156"/>
      <c r="K100" s="135"/>
      <c r="L100" s="147"/>
    </row>
    <row r="101" spans="1:12" ht="15.75" x14ac:dyDescent="0.25">
      <c r="A101" s="84" t="s">
        <v>0</v>
      </c>
      <c r="B101" s="85" t="s">
        <v>34</v>
      </c>
      <c r="C101" s="94"/>
      <c r="D101" s="200"/>
      <c r="E101" s="170"/>
      <c r="F101" s="126"/>
      <c r="G101" s="147"/>
      <c r="H101" s="147"/>
      <c r="I101" s="157"/>
      <c r="J101" s="156"/>
      <c r="K101" s="135"/>
      <c r="L101" s="147"/>
    </row>
    <row r="102" spans="1:12" s="216" customFormat="1" ht="15.75" x14ac:dyDescent="0.25">
      <c r="A102" s="84" t="s">
        <v>0</v>
      </c>
      <c r="B102" s="85" t="s">
        <v>34</v>
      </c>
      <c r="C102" s="209"/>
      <c r="D102" s="210"/>
      <c r="E102" s="211"/>
      <c r="F102" s="212"/>
      <c r="G102" s="213"/>
      <c r="H102" s="213"/>
      <c r="I102" s="214"/>
      <c r="J102" s="229"/>
      <c r="K102" s="215"/>
      <c r="L102" s="213"/>
    </row>
    <row r="103" spans="1:12" ht="15.75" x14ac:dyDescent="0.25">
      <c r="A103" s="84" t="s">
        <v>0</v>
      </c>
      <c r="B103" s="85" t="s">
        <v>34</v>
      </c>
      <c r="C103" s="94"/>
      <c r="D103" s="200"/>
      <c r="E103" s="170"/>
      <c r="F103" s="126"/>
      <c r="G103" s="147"/>
      <c r="H103" s="147"/>
      <c r="I103" s="157"/>
      <c r="J103" s="156"/>
      <c r="K103" s="135"/>
      <c r="L103" s="147"/>
    </row>
    <row r="104" spans="1:12" ht="15.75" x14ac:dyDescent="0.25">
      <c r="A104" s="84" t="s">
        <v>0</v>
      </c>
      <c r="B104" s="85" t="s">
        <v>34</v>
      </c>
      <c r="C104" s="94" t="s">
        <v>557</v>
      </c>
      <c r="D104" s="200" t="s">
        <v>554</v>
      </c>
      <c r="E104" s="170"/>
      <c r="F104" s="126"/>
      <c r="G104" s="147"/>
      <c r="H104" s="147"/>
      <c r="I104" s="157"/>
      <c r="J104" s="156"/>
      <c r="K104" s="135"/>
      <c r="L104" s="147"/>
    </row>
    <row r="105" spans="1:12" ht="15.75" x14ac:dyDescent="0.25">
      <c r="A105" s="84" t="s">
        <v>0</v>
      </c>
      <c r="B105" s="85" t="s">
        <v>34</v>
      </c>
      <c r="C105" s="94"/>
      <c r="D105" s="200"/>
      <c r="E105" s="170"/>
      <c r="F105" s="126"/>
      <c r="G105" s="147"/>
      <c r="H105" s="147"/>
      <c r="I105" s="157"/>
      <c r="J105" s="156"/>
      <c r="K105" s="135"/>
      <c r="L105" s="147"/>
    </row>
    <row r="106" spans="1:12" ht="15.75" x14ac:dyDescent="0.25">
      <c r="A106" s="84" t="s">
        <v>0</v>
      </c>
      <c r="B106" s="85" t="s">
        <v>34</v>
      </c>
      <c r="C106" s="94"/>
      <c r="D106" s="200"/>
      <c r="E106" s="170"/>
      <c r="F106" s="126"/>
      <c r="G106" s="147"/>
      <c r="H106" s="147"/>
      <c r="I106" s="157"/>
      <c r="J106" s="156"/>
      <c r="K106" s="135"/>
      <c r="L106" s="147"/>
    </row>
    <row r="107" spans="1:12" ht="21.75" customHeight="1" x14ac:dyDescent="0.25">
      <c r="A107" s="88" t="s">
        <v>10</v>
      </c>
      <c r="B107" s="90"/>
      <c r="C107" s="97"/>
      <c r="D107" s="198" t="s">
        <v>172</v>
      </c>
      <c r="E107" s="174"/>
      <c r="F107" s="130"/>
      <c r="G107" s="152"/>
      <c r="H107" s="152"/>
      <c r="I107" s="163"/>
      <c r="J107" s="161"/>
      <c r="K107" s="141"/>
      <c r="L107" s="152"/>
    </row>
    <row r="108" spans="1:12" ht="22.5" customHeight="1" x14ac:dyDescent="0.25">
      <c r="A108" s="91" t="s">
        <v>10</v>
      </c>
      <c r="B108" s="92" t="s">
        <v>35</v>
      </c>
      <c r="C108" s="93"/>
      <c r="D108" s="124" t="s">
        <v>541</v>
      </c>
      <c r="E108" s="172"/>
      <c r="F108" s="128"/>
      <c r="G108" s="150"/>
      <c r="H108" s="150"/>
      <c r="I108" s="162"/>
      <c r="J108" s="162">
        <f t="shared" ref="J108:J152" si="3">H108*I108</f>
        <v>0</v>
      </c>
      <c r="K108" s="139"/>
      <c r="L108" s="150"/>
    </row>
    <row r="109" spans="1:12" s="75" customFormat="1" ht="15.75" x14ac:dyDescent="0.25">
      <c r="A109" s="86" t="s">
        <v>10</v>
      </c>
      <c r="B109" s="87" t="s">
        <v>35</v>
      </c>
      <c r="C109" s="95" t="s">
        <v>11</v>
      </c>
      <c r="D109" s="201" t="s">
        <v>563</v>
      </c>
      <c r="E109" s="171" t="s">
        <v>581</v>
      </c>
      <c r="F109" s="131" t="s">
        <v>382</v>
      </c>
      <c r="G109" s="148" t="s">
        <v>60</v>
      </c>
      <c r="H109" s="148">
        <v>1</v>
      </c>
      <c r="I109" s="158">
        <v>120</v>
      </c>
      <c r="J109" s="158">
        <f t="shared" si="3"/>
        <v>120</v>
      </c>
      <c r="K109" s="136" t="s">
        <v>383</v>
      </c>
      <c r="L109" s="148" t="s">
        <v>378</v>
      </c>
    </row>
    <row r="110" spans="1:12" ht="30" x14ac:dyDescent="0.25">
      <c r="A110" s="86" t="s">
        <v>10</v>
      </c>
      <c r="B110" s="87" t="s">
        <v>35</v>
      </c>
      <c r="C110" s="94" t="s">
        <v>11</v>
      </c>
      <c r="D110" s="201" t="s">
        <v>563</v>
      </c>
      <c r="E110" s="171" t="s">
        <v>582</v>
      </c>
      <c r="F110" s="126" t="s">
        <v>401</v>
      </c>
      <c r="G110" s="147" t="s">
        <v>114</v>
      </c>
      <c r="H110" s="147">
        <v>1</v>
      </c>
      <c r="I110" s="157">
        <v>100</v>
      </c>
      <c r="J110" s="158">
        <f t="shared" si="3"/>
        <v>100</v>
      </c>
      <c r="K110" s="135"/>
      <c r="L110" s="147" t="s">
        <v>114</v>
      </c>
    </row>
    <row r="111" spans="1:12" ht="15.75" x14ac:dyDescent="0.25">
      <c r="A111" s="86" t="s">
        <v>10</v>
      </c>
      <c r="B111" s="87" t="s">
        <v>35</v>
      </c>
      <c r="C111" s="94"/>
      <c r="D111" s="201"/>
      <c r="E111" s="170"/>
      <c r="F111" s="126"/>
      <c r="G111" s="147"/>
      <c r="H111" s="147"/>
      <c r="I111" s="157"/>
      <c r="J111" s="158"/>
      <c r="K111" s="135"/>
      <c r="L111" s="147"/>
    </row>
    <row r="112" spans="1:12" ht="15.75" x14ac:dyDescent="0.25">
      <c r="A112" s="86" t="s">
        <v>10</v>
      </c>
      <c r="B112" s="87" t="s">
        <v>35</v>
      </c>
      <c r="C112" s="94"/>
      <c r="D112" s="201"/>
      <c r="E112" s="170"/>
      <c r="F112" s="126"/>
      <c r="G112" s="147"/>
      <c r="H112" s="147"/>
      <c r="I112" s="157"/>
      <c r="J112" s="158"/>
      <c r="K112" s="135"/>
      <c r="L112" s="147"/>
    </row>
    <row r="113" spans="1:12" ht="15.75" x14ac:dyDescent="0.25">
      <c r="A113" s="86" t="s">
        <v>10</v>
      </c>
      <c r="B113" s="87" t="s">
        <v>35</v>
      </c>
      <c r="C113" s="94"/>
      <c r="D113" s="200"/>
      <c r="E113" s="170"/>
      <c r="F113" s="126"/>
      <c r="G113" s="147"/>
      <c r="H113" s="147"/>
      <c r="I113" s="157"/>
      <c r="J113" s="158"/>
      <c r="K113" s="135"/>
      <c r="L113" s="147"/>
    </row>
    <row r="114" spans="1:12" s="216" customFormat="1" ht="15.75" x14ac:dyDescent="0.25">
      <c r="A114" s="207" t="s">
        <v>10</v>
      </c>
      <c r="B114" s="208" t="s">
        <v>35</v>
      </c>
      <c r="C114" s="209"/>
      <c r="D114" s="210"/>
      <c r="E114" s="211"/>
      <c r="F114" s="212"/>
      <c r="G114" s="213"/>
      <c r="H114" s="213"/>
      <c r="I114" s="214"/>
      <c r="J114" s="214"/>
      <c r="K114" s="215"/>
      <c r="L114" s="213"/>
    </row>
    <row r="115" spans="1:12" ht="30" x14ac:dyDescent="0.25">
      <c r="A115" s="86" t="s">
        <v>10</v>
      </c>
      <c r="B115" s="87" t="s">
        <v>35</v>
      </c>
      <c r="C115" s="94" t="s">
        <v>12</v>
      </c>
      <c r="D115" s="200" t="s">
        <v>564</v>
      </c>
      <c r="E115" s="170" t="s">
        <v>583</v>
      </c>
      <c r="F115" s="132" t="s">
        <v>384</v>
      </c>
      <c r="G115" s="147" t="s">
        <v>96</v>
      </c>
      <c r="H115" s="147">
        <v>1</v>
      </c>
      <c r="I115" s="157">
        <v>60</v>
      </c>
      <c r="J115" s="158">
        <f t="shared" si="3"/>
        <v>60</v>
      </c>
      <c r="K115" s="135" t="s">
        <v>383</v>
      </c>
      <c r="L115" s="147" t="s">
        <v>370</v>
      </c>
    </row>
    <row r="116" spans="1:12" ht="15.75" x14ac:dyDescent="0.25">
      <c r="A116" s="86" t="s">
        <v>10</v>
      </c>
      <c r="B116" s="87" t="s">
        <v>35</v>
      </c>
      <c r="C116" s="94" t="s">
        <v>12</v>
      </c>
      <c r="D116" s="200" t="s">
        <v>564</v>
      </c>
      <c r="E116" s="170" t="s">
        <v>584</v>
      </c>
      <c r="F116" s="126" t="s">
        <v>385</v>
      </c>
      <c r="G116" s="147" t="s">
        <v>60</v>
      </c>
      <c r="H116" s="147">
        <v>1</v>
      </c>
      <c r="I116" s="157">
        <v>10</v>
      </c>
      <c r="J116" s="158">
        <f t="shared" si="3"/>
        <v>10</v>
      </c>
      <c r="K116" s="135" t="s">
        <v>383</v>
      </c>
      <c r="L116" s="147" t="s">
        <v>386</v>
      </c>
    </row>
    <row r="117" spans="1:12" ht="15.75" x14ac:dyDescent="0.25">
      <c r="A117" s="86" t="s">
        <v>10</v>
      </c>
      <c r="B117" s="87" t="s">
        <v>35</v>
      </c>
      <c r="C117" s="94"/>
      <c r="D117" s="200"/>
      <c r="E117" s="170"/>
      <c r="F117" s="126"/>
      <c r="G117" s="147"/>
      <c r="H117" s="147"/>
      <c r="I117" s="157"/>
      <c r="J117" s="158"/>
      <c r="K117" s="135"/>
      <c r="L117" s="147"/>
    </row>
    <row r="118" spans="1:12" ht="15.75" x14ac:dyDescent="0.25">
      <c r="A118" s="86" t="s">
        <v>10</v>
      </c>
      <c r="B118" s="87" t="s">
        <v>35</v>
      </c>
      <c r="C118" s="94"/>
      <c r="D118" s="200"/>
      <c r="E118" s="170"/>
      <c r="F118" s="126"/>
      <c r="G118" s="147"/>
      <c r="H118" s="147"/>
      <c r="I118" s="157"/>
      <c r="J118" s="158"/>
      <c r="K118" s="135"/>
      <c r="L118" s="147"/>
    </row>
    <row r="119" spans="1:12" ht="15.75" x14ac:dyDescent="0.25">
      <c r="A119" s="86" t="s">
        <v>10</v>
      </c>
      <c r="B119" s="87" t="s">
        <v>35</v>
      </c>
      <c r="C119" s="94"/>
      <c r="D119" s="200"/>
      <c r="E119" s="170"/>
      <c r="F119" s="126"/>
      <c r="G119" s="147"/>
      <c r="H119" s="147"/>
      <c r="I119" s="157"/>
      <c r="J119" s="158"/>
      <c r="K119" s="135"/>
      <c r="L119" s="147"/>
    </row>
    <row r="120" spans="1:12" s="216" customFormat="1" ht="15.75" x14ac:dyDescent="0.25">
      <c r="A120" s="207" t="s">
        <v>10</v>
      </c>
      <c r="B120" s="208" t="s">
        <v>35</v>
      </c>
      <c r="C120" s="209"/>
      <c r="D120" s="210"/>
      <c r="E120" s="211"/>
      <c r="F120" s="212"/>
      <c r="G120" s="213"/>
      <c r="H120" s="213"/>
      <c r="I120" s="214"/>
      <c r="J120" s="214"/>
      <c r="K120" s="215"/>
      <c r="L120" s="213"/>
    </row>
    <row r="121" spans="1:12" s="75" customFormat="1" ht="15.75" x14ac:dyDescent="0.25">
      <c r="A121" s="86" t="s">
        <v>10</v>
      </c>
      <c r="B121" s="87" t="s">
        <v>35</v>
      </c>
      <c r="C121" s="95" t="s">
        <v>13</v>
      </c>
      <c r="D121" s="201" t="s">
        <v>120</v>
      </c>
      <c r="E121" s="171" t="s">
        <v>585</v>
      </c>
      <c r="F121" s="125" t="s">
        <v>124</v>
      </c>
      <c r="G121" s="148" t="s">
        <v>114</v>
      </c>
      <c r="H121" s="148">
        <v>1</v>
      </c>
      <c r="I121" s="158">
        <v>40</v>
      </c>
      <c r="J121" s="158">
        <f t="shared" si="3"/>
        <v>40</v>
      </c>
      <c r="K121" s="136" t="s">
        <v>383</v>
      </c>
      <c r="L121" s="148" t="s">
        <v>378</v>
      </c>
    </row>
    <row r="122" spans="1:12" s="75" customFormat="1" ht="15.75" x14ac:dyDescent="0.25">
      <c r="A122" s="86" t="s">
        <v>10</v>
      </c>
      <c r="B122" s="87" t="s">
        <v>35</v>
      </c>
      <c r="C122" s="95"/>
      <c r="D122" s="201"/>
      <c r="E122" s="171"/>
      <c r="F122" s="125"/>
      <c r="G122" s="148"/>
      <c r="H122" s="148"/>
      <c r="I122" s="158"/>
      <c r="J122" s="158"/>
      <c r="K122" s="136"/>
      <c r="L122" s="148"/>
    </row>
    <row r="123" spans="1:12" s="75" customFormat="1" ht="15.75" x14ac:dyDescent="0.25">
      <c r="A123" s="86" t="s">
        <v>10</v>
      </c>
      <c r="B123" s="87" t="s">
        <v>35</v>
      </c>
      <c r="C123" s="95"/>
      <c r="D123" s="201"/>
      <c r="E123" s="171"/>
      <c r="F123" s="125"/>
      <c r="G123" s="148"/>
      <c r="H123" s="148"/>
      <c r="I123" s="158"/>
      <c r="J123" s="158"/>
      <c r="K123" s="136"/>
      <c r="L123" s="148"/>
    </row>
    <row r="124" spans="1:12" s="216" customFormat="1" ht="15.75" x14ac:dyDescent="0.25">
      <c r="A124" s="207" t="s">
        <v>10</v>
      </c>
      <c r="B124" s="208" t="s">
        <v>35</v>
      </c>
      <c r="C124" s="209"/>
      <c r="D124" s="210"/>
      <c r="E124" s="211"/>
      <c r="F124" s="212"/>
      <c r="G124" s="213"/>
      <c r="H124" s="213"/>
      <c r="I124" s="214"/>
      <c r="J124" s="214"/>
      <c r="K124" s="215"/>
      <c r="L124" s="213"/>
    </row>
    <row r="125" spans="1:12" ht="30" x14ac:dyDescent="0.25">
      <c r="A125" s="86" t="s">
        <v>10</v>
      </c>
      <c r="B125" s="87" t="s">
        <v>35</v>
      </c>
      <c r="C125" s="94" t="s">
        <v>36</v>
      </c>
      <c r="D125" s="200" t="s">
        <v>565</v>
      </c>
      <c r="E125" s="170" t="s">
        <v>586</v>
      </c>
      <c r="F125" s="126" t="s">
        <v>403</v>
      </c>
      <c r="G125" s="147" t="s">
        <v>96</v>
      </c>
      <c r="H125" s="147">
        <v>1</v>
      </c>
      <c r="I125" s="157">
        <v>20</v>
      </c>
      <c r="J125" s="158">
        <f t="shared" si="3"/>
        <v>20</v>
      </c>
      <c r="K125" s="135" t="s">
        <v>383</v>
      </c>
      <c r="L125" s="147" t="s">
        <v>114</v>
      </c>
    </row>
    <row r="126" spans="1:12" ht="15.75" x14ac:dyDescent="0.25">
      <c r="A126" s="91" t="s">
        <v>10</v>
      </c>
      <c r="B126" s="92" t="s">
        <v>37</v>
      </c>
      <c r="C126" s="93"/>
      <c r="D126" s="124" t="s">
        <v>542</v>
      </c>
      <c r="E126" s="170"/>
      <c r="F126" s="126"/>
      <c r="G126" s="147"/>
      <c r="H126" s="147"/>
      <c r="I126" s="157"/>
      <c r="J126" s="158"/>
      <c r="K126" s="135"/>
      <c r="L126" s="147"/>
    </row>
    <row r="127" spans="1:12" ht="15.75" x14ac:dyDescent="0.25">
      <c r="A127" s="84" t="s">
        <v>10</v>
      </c>
      <c r="B127" s="85" t="s">
        <v>37</v>
      </c>
      <c r="C127" s="94"/>
      <c r="D127" s="200"/>
      <c r="E127" s="170"/>
      <c r="F127" s="126"/>
      <c r="G127" s="147"/>
      <c r="H127" s="147"/>
      <c r="I127" s="157"/>
      <c r="J127" s="158"/>
      <c r="K127" s="135"/>
      <c r="L127" s="147"/>
    </row>
    <row r="128" spans="1:12" ht="15.75" x14ac:dyDescent="0.25">
      <c r="A128" s="84" t="s">
        <v>10</v>
      </c>
      <c r="B128" s="85" t="s">
        <v>37</v>
      </c>
      <c r="C128" s="94" t="s">
        <v>14</v>
      </c>
      <c r="D128" s="200" t="s">
        <v>559</v>
      </c>
      <c r="E128" s="170"/>
      <c r="F128" s="126"/>
      <c r="G128" s="147"/>
      <c r="H128" s="147"/>
      <c r="I128" s="157"/>
      <c r="J128" s="158"/>
      <c r="K128" s="135"/>
      <c r="L128" s="147"/>
    </row>
    <row r="129" spans="1:12" ht="15.75" x14ac:dyDescent="0.25">
      <c r="A129" s="84" t="s">
        <v>10</v>
      </c>
      <c r="B129" s="85" t="s">
        <v>37</v>
      </c>
      <c r="C129" s="94"/>
      <c r="D129" s="200"/>
      <c r="E129" s="170"/>
      <c r="F129" s="126"/>
      <c r="G129" s="147"/>
      <c r="H129" s="147"/>
      <c r="I129" s="157"/>
      <c r="J129" s="158"/>
      <c r="K129" s="135"/>
      <c r="L129" s="147"/>
    </row>
    <row r="130" spans="1:12" ht="15.75" x14ac:dyDescent="0.25">
      <c r="A130" s="84" t="s">
        <v>10</v>
      </c>
      <c r="B130" s="85" t="s">
        <v>37</v>
      </c>
      <c r="C130" s="94"/>
      <c r="D130" s="200"/>
      <c r="E130" s="170"/>
      <c r="F130" s="126"/>
      <c r="G130" s="147"/>
      <c r="H130" s="147"/>
      <c r="I130" s="157"/>
      <c r="J130" s="158"/>
      <c r="K130" s="135"/>
      <c r="L130" s="147"/>
    </row>
    <row r="131" spans="1:12" s="216" customFormat="1" ht="15.75" x14ac:dyDescent="0.25">
      <c r="A131" s="207" t="s">
        <v>10</v>
      </c>
      <c r="B131" s="208" t="s">
        <v>37</v>
      </c>
      <c r="C131" s="209"/>
      <c r="D131" s="210"/>
      <c r="E131" s="211"/>
      <c r="F131" s="212"/>
      <c r="G131" s="213"/>
      <c r="H131" s="213"/>
      <c r="I131" s="214"/>
      <c r="J131" s="214"/>
      <c r="K131" s="215"/>
      <c r="L131" s="213"/>
    </row>
    <row r="132" spans="1:12" ht="15.75" x14ac:dyDescent="0.25">
      <c r="A132" s="84" t="s">
        <v>10</v>
      </c>
      <c r="B132" s="85" t="s">
        <v>37</v>
      </c>
      <c r="C132" s="94"/>
      <c r="D132" s="200"/>
      <c r="E132" s="170"/>
      <c r="F132" s="126"/>
      <c r="G132" s="147"/>
      <c r="H132" s="147"/>
      <c r="I132" s="157"/>
      <c r="J132" s="158"/>
      <c r="K132" s="135"/>
      <c r="L132" s="147"/>
    </row>
    <row r="133" spans="1:12" ht="15.75" x14ac:dyDescent="0.25">
      <c r="A133" s="84" t="s">
        <v>10</v>
      </c>
      <c r="B133" s="85" t="s">
        <v>37</v>
      </c>
      <c r="C133" s="94" t="s">
        <v>15</v>
      </c>
      <c r="D133" s="200" t="s">
        <v>560</v>
      </c>
      <c r="E133" s="170"/>
      <c r="F133" s="126"/>
      <c r="G133" s="147"/>
      <c r="H133" s="147"/>
      <c r="I133" s="157"/>
      <c r="J133" s="158"/>
      <c r="K133" s="135"/>
      <c r="L133" s="147"/>
    </row>
    <row r="134" spans="1:12" ht="15.75" x14ac:dyDescent="0.25">
      <c r="A134" s="84" t="s">
        <v>10</v>
      </c>
      <c r="B134" s="85" t="s">
        <v>37</v>
      </c>
      <c r="C134" s="94"/>
      <c r="D134" s="200"/>
      <c r="E134" s="170"/>
      <c r="F134" s="126"/>
      <c r="G134" s="147"/>
      <c r="H134" s="147"/>
      <c r="I134" s="157"/>
      <c r="J134" s="158"/>
      <c r="K134" s="135"/>
      <c r="L134" s="147"/>
    </row>
    <row r="135" spans="1:12" ht="15.75" x14ac:dyDescent="0.25">
      <c r="A135" s="84" t="s">
        <v>10</v>
      </c>
      <c r="B135" s="85" t="s">
        <v>37</v>
      </c>
      <c r="C135" s="94"/>
      <c r="D135" s="200"/>
      <c r="E135" s="170"/>
      <c r="F135" s="126"/>
      <c r="G135" s="147"/>
      <c r="H135" s="147"/>
      <c r="I135" s="157"/>
      <c r="J135" s="158"/>
      <c r="K135" s="135"/>
      <c r="L135" s="147"/>
    </row>
    <row r="136" spans="1:12" ht="15.75" x14ac:dyDescent="0.25">
      <c r="A136" s="84" t="s">
        <v>10</v>
      </c>
      <c r="B136" s="85" t="s">
        <v>37</v>
      </c>
      <c r="C136" s="94"/>
      <c r="D136" s="200"/>
      <c r="E136" s="170"/>
      <c r="F136" s="126"/>
      <c r="G136" s="147"/>
      <c r="H136" s="147"/>
      <c r="I136" s="157"/>
      <c r="J136" s="158"/>
      <c r="K136" s="135"/>
      <c r="L136" s="147"/>
    </row>
    <row r="137" spans="1:12" ht="15.75" x14ac:dyDescent="0.25">
      <c r="A137" s="84" t="s">
        <v>10</v>
      </c>
      <c r="B137" s="85" t="s">
        <v>37</v>
      </c>
      <c r="C137" s="94"/>
      <c r="D137" s="200"/>
      <c r="E137" s="170"/>
      <c r="F137" s="126"/>
      <c r="G137" s="147"/>
      <c r="H137" s="147"/>
      <c r="I137" s="157"/>
      <c r="J137" s="158"/>
      <c r="K137" s="135"/>
      <c r="L137" s="147"/>
    </row>
    <row r="138" spans="1:12" s="216" customFormat="1" ht="15.75" x14ac:dyDescent="0.25">
      <c r="A138" s="207" t="s">
        <v>10</v>
      </c>
      <c r="B138" s="208" t="s">
        <v>37</v>
      </c>
      <c r="C138" s="209"/>
      <c r="D138" s="210"/>
      <c r="E138" s="211"/>
      <c r="F138" s="212"/>
      <c r="G138" s="213"/>
      <c r="H138" s="213"/>
      <c r="I138" s="214"/>
      <c r="J138" s="214"/>
      <c r="K138" s="215"/>
      <c r="L138" s="213"/>
    </row>
    <row r="139" spans="1:12" ht="15.75" x14ac:dyDescent="0.25">
      <c r="A139" s="84" t="s">
        <v>10</v>
      </c>
      <c r="B139" s="85" t="s">
        <v>37</v>
      </c>
      <c r="C139" s="94"/>
      <c r="D139" s="200"/>
      <c r="E139" s="170"/>
      <c r="F139" s="126"/>
      <c r="G139" s="147"/>
      <c r="H139" s="147"/>
      <c r="I139" s="157"/>
      <c r="J139" s="158"/>
      <c r="K139" s="135"/>
      <c r="L139" s="147"/>
    </row>
    <row r="140" spans="1:12" ht="15.75" x14ac:dyDescent="0.25">
      <c r="A140" s="84" t="s">
        <v>10</v>
      </c>
      <c r="B140" s="85" t="s">
        <v>37</v>
      </c>
      <c r="C140" s="94" t="s">
        <v>38</v>
      </c>
      <c r="D140" s="200" t="s">
        <v>561</v>
      </c>
      <c r="E140" s="170"/>
      <c r="F140" s="126"/>
      <c r="G140" s="147"/>
      <c r="H140" s="147"/>
      <c r="I140" s="157"/>
      <c r="J140" s="158"/>
      <c r="K140" s="135"/>
      <c r="L140" s="147"/>
    </row>
    <row r="141" spans="1:12" ht="15.75" x14ac:dyDescent="0.25">
      <c r="A141" s="84" t="s">
        <v>10</v>
      </c>
      <c r="B141" s="85" t="s">
        <v>37</v>
      </c>
      <c r="C141" s="94"/>
      <c r="D141" s="200"/>
      <c r="E141" s="170"/>
      <c r="F141" s="126"/>
      <c r="G141" s="147"/>
      <c r="H141" s="147"/>
      <c r="I141" s="157"/>
      <c r="J141" s="158"/>
      <c r="K141" s="135"/>
      <c r="L141" s="147"/>
    </row>
    <row r="142" spans="1:12" ht="15.75" x14ac:dyDescent="0.25">
      <c r="A142" s="84" t="s">
        <v>10</v>
      </c>
      <c r="B142" s="85" t="s">
        <v>37</v>
      </c>
      <c r="C142" s="94"/>
      <c r="D142" s="200"/>
      <c r="E142" s="170"/>
      <c r="F142" s="126"/>
      <c r="G142" s="147"/>
      <c r="H142" s="147"/>
      <c r="I142" s="157"/>
      <c r="J142" s="158"/>
      <c r="K142" s="135"/>
      <c r="L142" s="147"/>
    </row>
    <row r="143" spans="1:12" s="216" customFormat="1" ht="15.75" x14ac:dyDescent="0.25">
      <c r="A143" s="207" t="s">
        <v>10</v>
      </c>
      <c r="B143" s="208" t="s">
        <v>37</v>
      </c>
      <c r="C143" s="209"/>
      <c r="D143" s="210"/>
      <c r="E143" s="211"/>
      <c r="F143" s="212"/>
      <c r="G143" s="213"/>
      <c r="H143" s="213"/>
      <c r="I143" s="214"/>
      <c r="J143" s="214"/>
      <c r="K143" s="215"/>
      <c r="L143" s="213"/>
    </row>
    <row r="144" spans="1:12" ht="15.75" x14ac:dyDescent="0.25">
      <c r="A144" s="84" t="s">
        <v>10</v>
      </c>
      <c r="B144" s="85" t="s">
        <v>37</v>
      </c>
      <c r="C144" s="94" t="s">
        <v>39</v>
      </c>
      <c r="D144" s="200" t="s">
        <v>562</v>
      </c>
      <c r="E144" s="170"/>
      <c r="F144" s="126"/>
      <c r="G144" s="147"/>
      <c r="H144" s="147"/>
      <c r="I144" s="157"/>
      <c r="J144" s="158"/>
      <c r="K144" s="135"/>
      <c r="L144" s="147"/>
    </row>
    <row r="145" spans="1:12" ht="15.75" x14ac:dyDescent="0.25">
      <c r="A145" s="84" t="s">
        <v>10</v>
      </c>
      <c r="B145" s="85" t="s">
        <v>37</v>
      </c>
      <c r="C145" s="94"/>
      <c r="D145" s="200"/>
      <c r="E145" s="170"/>
      <c r="F145" s="126"/>
      <c r="G145" s="147"/>
      <c r="H145" s="147"/>
      <c r="I145" s="157"/>
      <c r="J145" s="158"/>
      <c r="K145" s="135"/>
      <c r="L145" s="147"/>
    </row>
    <row r="146" spans="1:12" ht="15.75" x14ac:dyDescent="0.25">
      <c r="A146" s="84" t="s">
        <v>10</v>
      </c>
      <c r="B146" s="85" t="s">
        <v>37</v>
      </c>
      <c r="C146" s="94"/>
      <c r="D146" s="200"/>
      <c r="E146" s="170"/>
      <c r="F146" s="126"/>
      <c r="G146" s="147"/>
      <c r="H146" s="147"/>
      <c r="I146" s="157"/>
      <c r="J146" s="158"/>
      <c r="K146" s="135"/>
      <c r="L146" s="147"/>
    </row>
    <row r="147" spans="1:12" ht="24" customHeight="1" x14ac:dyDescent="0.25">
      <c r="A147" s="88" t="s">
        <v>16</v>
      </c>
      <c r="B147" s="90"/>
      <c r="C147" s="97"/>
      <c r="D147" s="198" t="s">
        <v>543</v>
      </c>
      <c r="E147" s="174"/>
      <c r="F147" s="130"/>
      <c r="G147" s="152"/>
      <c r="H147" s="152"/>
      <c r="I147" s="163"/>
      <c r="J147" s="163"/>
      <c r="K147" s="141"/>
      <c r="L147" s="152"/>
    </row>
    <row r="148" spans="1:12" ht="22.5" customHeight="1" x14ac:dyDescent="0.25">
      <c r="A148" s="91" t="s">
        <v>16</v>
      </c>
      <c r="B148" s="92" t="s">
        <v>27</v>
      </c>
      <c r="C148" s="93"/>
      <c r="D148" s="124" t="s">
        <v>544</v>
      </c>
      <c r="E148" s="172"/>
      <c r="F148" s="128"/>
      <c r="G148" s="150"/>
      <c r="H148" s="167"/>
      <c r="I148" s="162"/>
      <c r="J148" s="162"/>
      <c r="K148" s="139"/>
      <c r="L148" s="150"/>
    </row>
    <row r="149" spans="1:12" ht="15.75" x14ac:dyDescent="0.25">
      <c r="A149" s="84" t="s">
        <v>16</v>
      </c>
      <c r="B149" s="85" t="s">
        <v>27</v>
      </c>
      <c r="C149" s="94" t="s">
        <v>17</v>
      </c>
      <c r="D149" s="200" t="s">
        <v>68</v>
      </c>
      <c r="E149" s="170" t="s">
        <v>435</v>
      </c>
      <c r="F149" s="126" t="s">
        <v>115</v>
      </c>
      <c r="G149" s="147" t="s">
        <v>60</v>
      </c>
      <c r="H149" s="147">
        <v>4</v>
      </c>
      <c r="I149" s="157">
        <v>15</v>
      </c>
      <c r="J149" s="158">
        <v>40</v>
      </c>
      <c r="K149" s="135"/>
      <c r="L149" s="147" t="s">
        <v>378</v>
      </c>
    </row>
    <row r="150" spans="1:12" ht="15.75" x14ac:dyDescent="0.25">
      <c r="A150" s="84" t="s">
        <v>16</v>
      </c>
      <c r="B150" s="85" t="s">
        <v>27</v>
      </c>
      <c r="C150" s="94" t="s">
        <v>17</v>
      </c>
      <c r="D150" s="200" t="s">
        <v>68</v>
      </c>
      <c r="E150" s="170" t="s">
        <v>162</v>
      </c>
      <c r="F150" s="126" t="s">
        <v>387</v>
      </c>
      <c r="G150" s="147" t="s">
        <v>60</v>
      </c>
      <c r="H150" s="147">
        <v>4</v>
      </c>
      <c r="I150" s="157">
        <v>10</v>
      </c>
      <c r="J150" s="158">
        <f t="shared" si="3"/>
        <v>40</v>
      </c>
      <c r="K150" s="135"/>
      <c r="L150" s="147" t="s">
        <v>378</v>
      </c>
    </row>
    <row r="151" spans="1:12" s="75" customFormat="1" ht="15.75" x14ac:dyDescent="0.25">
      <c r="A151" s="86" t="s">
        <v>16</v>
      </c>
      <c r="B151" s="87" t="s">
        <v>27</v>
      </c>
      <c r="C151" s="95" t="s">
        <v>17</v>
      </c>
      <c r="D151" s="201" t="s">
        <v>68</v>
      </c>
      <c r="E151" s="171" t="s">
        <v>436</v>
      </c>
      <c r="F151" s="125" t="s">
        <v>388</v>
      </c>
      <c r="G151" s="148" t="s">
        <v>96</v>
      </c>
      <c r="H151" s="148">
        <v>1</v>
      </c>
      <c r="I151" s="158">
        <v>50</v>
      </c>
      <c r="J151" s="158">
        <f t="shared" si="3"/>
        <v>50</v>
      </c>
      <c r="K151" s="136" t="s">
        <v>380</v>
      </c>
      <c r="L151" s="148" t="s">
        <v>114</v>
      </c>
    </row>
    <row r="152" spans="1:12" s="75" customFormat="1" ht="32.25" customHeight="1" x14ac:dyDescent="0.25">
      <c r="A152" s="86" t="s">
        <v>16</v>
      </c>
      <c r="B152" s="87" t="s">
        <v>27</v>
      </c>
      <c r="C152" s="95" t="s">
        <v>17</v>
      </c>
      <c r="D152" s="201" t="s">
        <v>68</v>
      </c>
      <c r="E152" s="171" t="s">
        <v>163</v>
      </c>
      <c r="F152" s="125" t="s">
        <v>389</v>
      </c>
      <c r="G152" s="148" t="s">
        <v>96</v>
      </c>
      <c r="H152" s="148">
        <v>1</v>
      </c>
      <c r="I152" s="158">
        <v>50</v>
      </c>
      <c r="J152" s="158">
        <f t="shared" si="3"/>
        <v>50</v>
      </c>
      <c r="K152" s="136" t="s">
        <v>380</v>
      </c>
      <c r="L152" s="148" t="s">
        <v>114</v>
      </c>
    </row>
    <row r="153" spans="1:12" s="75" customFormat="1" ht="16.5" customHeight="1" x14ac:dyDescent="0.25">
      <c r="A153" s="86" t="s">
        <v>16</v>
      </c>
      <c r="B153" s="87" t="s">
        <v>27</v>
      </c>
      <c r="C153" s="95" t="s">
        <v>17</v>
      </c>
      <c r="D153" s="201"/>
      <c r="E153" s="171"/>
      <c r="F153" s="125"/>
      <c r="G153" s="148"/>
      <c r="H153" s="148"/>
      <c r="I153" s="158"/>
      <c r="J153" s="158"/>
      <c r="K153" s="136"/>
      <c r="L153" s="148"/>
    </row>
    <row r="154" spans="1:12" s="75" customFormat="1" ht="16.5" customHeight="1" x14ac:dyDescent="0.25">
      <c r="A154" s="86" t="s">
        <v>16</v>
      </c>
      <c r="B154" s="87" t="s">
        <v>27</v>
      </c>
      <c r="C154" s="95" t="s">
        <v>17</v>
      </c>
      <c r="D154" s="201"/>
      <c r="E154" s="171"/>
      <c r="F154" s="125"/>
      <c r="G154" s="148"/>
      <c r="H154" s="148"/>
      <c r="I154" s="158"/>
      <c r="J154" s="158"/>
      <c r="K154" s="136"/>
      <c r="L154" s="148"/>
    </row>
    <row r="155" spans="1:12" s="216" customFormat="1" ht="16.5" customHeight="1" x14ac:dyDescent="0.25">
      <c r="A155" s="207" t="s">
        <v>16</v>
      </c>
      <c r="B155" s="208" t="s">
        <v>27</v>
      </c>
      <c r="C155" s="209"/>
      <c r="D155" s="210"/>
      <c r="E155" s="211"/>
      <c r="F155" s="212"/>
      <c r="G155" s="213"/>
      <c r="H155" s="213"/>
      <c r="I155" s="214"/>
      <c r="J155" s="214"/>
      <c r="K155" s="215"/>
      <c r="L155" s="213"/>
    </row>
    <row r="156" spans="1:12" ht="15.75" x14ac:dyDescent="0.25">
      <c r="A156" s="86" t="s">
        <v>16</v>
      </c>
      <c r="B156" s="87" t="s">
        <v>27</v>
      </c>
      <c r="C156" s="94" t="s">
        <v>18</v>
      </c>
      <c r="D156" s="200" t="s">
        <v>566</v>
      </c>
      <c r="E156" s="170"/>
      <c r="F156" s="126"/>
      <c r="G156" s="147"/>
      <c r="H156" s="147"/>
      <c r="I156" s="157"/>
      <c r="J156" s="158"/>
      <c r="K156" s="135"/>
      <c r="L156" s="147"/>
    </row>
    <row r="157" spans="1:12" ht="15.75" x14ac:dyDescent="0.25">
      <c r="A157" s="86" t="s">
        <v>16</v>
      </c>
      <c r="B157" s="87" t="s">
        <v>27</v>
      </c>
      <c r="C157" s="94" t="s">
        <v>18</v>
      </c>
      <c r="D157" s="200"/>
      <c r="E157" s="170"/>
      <c r="F157" s="126"/>
      <c r="G157" s="147"/>
      <c r="H157" s="147"/>
      <c r="I157" s="157"/>
      <c r="J157" s="158"/>
      <c r="K157" s="135"/>
      <c r="L157" s="147"/>
    </row>
    <row r="158" spans="1:12" ht="15.75" x14ac:dyDescent="0.25">
      <c r="A158" s="86" t="s">
        <v>16</v>
      </c>
      <c r="B158" s="87" t="s">
        <v>27</v>
      </c>
      <c r="C158" s="94" t="s">
        <v>18</v>
      </c>
      <c r="D158" s="200"/>
      <c r="E158" s="170"/>
      <c r="F158" s="126"/>
      <c r="G158" s="147"/>
      <c r="H158" s="147"/>
      <c r="I158" s="157"/>
      <c r="J158" s="158"/>
      <c r="K158" s="135"/>
      <c r="L158" s="147"/>
    </row>
    <row r="159" spans="1:12" ht="15.75" x14ac:dyDescent="0.25">
      <c r="A159" s="91" t="s">
        <v>16</v>
      </c>
      <c r="B159" s="92" t="s">
        <v>42</v>
      </c>
      <c r="C159" s="93"/>
      <c r="D159" s="124" t="s">
        <v>545</v>
      </c>
      <c r="E159" s="170"/>
      <c r="F159" s="126"/>
      <c r="G159" s="147"/>
      <c r="H159" s="147"/>
      <c r="I159" s="157"/>
      <c r="J159" s="158"/>
      <c r="K159" s="135"/>
      <c r="L159" s="147"/>
    </row>
    <row r="160" spans="1:12" ht="15.75" x14ac:dyDescent="0.25">
      <c r="A160" s="84" t="s">
        <v>16</v>
      </c>
      <c r="B160" s="85" t="s">
        <v>42</v>
      </c>
      <c r="C160" s="94" t="s">
        <v>558</v>
      </c>
      <c r="D160" s="200" t="s">
        <v>81</v>
      </c>
      <c r="E160" s="170" t="s">
        <v>579</v>
      </c>
      <c r="F160" s="126" t="s">
        <v>116</v>
      </c>
      <c r="G160" s="147" t="s">
        <v>60</v>
      </c>
      <c r="H160" s="147">
        <v>4</v>
      </c>
      <c r="I160" s="157">
        <v>15</v>
      </c>
      <c r="J160" s="158">
        <v>80</v>
      </c>
      <c r="K160" s="135"/>
      <c r="L160" s="147" t="s">
        <v>378</v>
      </c>
    </row>
    <row r="161" spans="1:12" ht="45" x14ac:dyDescent="0.25">
      <c r="A161" s="84" t="s">
        <v>16</v>
      </c>
      <c r="B161" s="85" t="s">
        <v>42</v>
      </c>
      <c r="C161" s="94" t="s">
        <v>558</v>
      </c>
      <c r="D161" s="200" t="s">
        <v>81</v>
      </c>
      <c r="E161" s="170" t="s">
        <v>580</v>
      </c>
      <c r="F161" s="126" t="s">
        <v>411</v>
      </c>
      <c r="G161" s="147" t="s">
        <v>96</v>
      </c>
      <c r="H161" s="147">
        <v>1</v>
      </c>
      <c r="I161" s="157">
        <v>75</v>
      </c>
      <c r="J161" s="156">
        <f>H161*I161</f>
        <v>75</v>
      </c>
      <c r="K161" s="135" t="s">
        <v>380</v>
      </c>
      <c r="L161" s="147" t="s">
        <v>114</v>
      </c>
    </row>
    <row r="162" spans="1:12" ht="15.75" x14ac:dyDescent="0.25">
      <c r="A162" s="84" t="s">
        <v>16</v>
      </c>
      <c r="B162" s="85" t="s">
        <v>42</v>
      </c>
      <c r="C162" s="94"/>
      <c r="D162" s="200"/>
      <c r="E162" s="170"/>
      <c r="F162" s="126"/>
      <c r="G162" s="147"/>
      <c r="H162" s="147"/>
      <c r="I162" s="157"/>
      <c r="J162" s="158"/>
      <c r="K162" s="135"/>
      <c r="L162" s="147"/>
    </row>
    <row r="163" spans="1:12" ht="15.75" x14ac:dyDescent="0.25">
      <c r="A163" s="84" t="s">
        <v>16</v>
      </c>
      <c r="B163" s="85" t="s">
        <v>42</v>
      </c>
      <c r="C163" s="94"/>
      <c r="D163" s="200"/>
      <c r="E163" s="170"/>
      <c r="F163" s="126"/>
      <c r="G163" s="147"/>
      <c r="H163" s="147"/>
      <c r="I163" s="157"/>
      <c r="J163" s="158"/>
      <c r="K163" s="135"/>
      <c r="L163" s="147"/>
    </row>
    <row r="164" spans="1:12" ht="15.75" x14ac:dyDescent="0.25">
      <c r="A164" s="91" t="s">
        <v>16</v>
      </c>
      <c r="B164" s="92" t="s">
        <v>43</v>
      </c>
      <c r="C164" s="93"/>
      <c r="D164" s="124" t="s">
        <v>546</v>
      </c>
      <c r="E164" s="170"/>
      <c r="F164" s="126"/>
      <c r="G164" s="147"/>
      <c r="H164" s="147"/>
      <c r="I164" s="157"/>
      <c r="J164" s="158"/>
      <c r="K164" s="135"/>
      <c r="L164" s="147"/>
    </row>
    <row r="165" spans="1:12" ht="15.75" x14ac:dyDescent="0.25">
      <c r="A165" s="84" t="s">
        <v>16</v>
      </c>
      <c r="B165" s="85" t="s">
        <v>43</v>
      </c>
      <c r="C165" s="94"/>
      <c r="D165" s="200"/>
      <c r="E165" s="170"/>
      <c r="F165" s="126"/>
      <c r="G165" s="147"/>
      <c r="H165" s="147"/>
      <c r="I165" s="157"/>
      <c r="J165" s="158"/>
      <c r="K165" s="135"/>
      <c r="L165" s="147"/>
    </row>
    <row r="166" spans="1:12" ht="15.75" x14ac:dyDescent="0.25">
      <c r="A166" s="84" t="s">
        <v>16</v>
      </c>
      <c r="B166" s="85" t="s">
        <v>43</v>
      </c>
      <c r="C166" s="94" t="s">
        <v>594</v>
      </c>
      <c r="D166" s="200" t="s">
        <v>268</v>
      </c>
      <c r="E166" s="170"/>
      <c r="F166" s="126"/>
      <c r="G166" s="147"/>
      <c r="H166" s="147"/>
      <c r="I166" s="157"/>
      <c r="J166" s="158"/>
      <c r="K166" s="135"/>
      <c r="L166" s="147"/>
    </row>
    <row r="167" spans="1:12" ht="15.75" x14ac:dyDescent="0.25">
      <c r="A167" s="84" t="s">
        <v>16</v>
      </c>
      <c r="B167" s="85" t="s">
        <v>43</v>
      </c>
      <c r="C167" s="94"/>
      <c r="D167" s="200"/>
      <c r="E167" s="170"/>
      <c r="F167" s="126"/>
      <c r="G167" s="147"/>
      <c r="H167" s="147"/>
      <c r="I167" s="157"/>
      <c r="J167" s="158"/>
      <c r="K167" s="135"/>
      <c r="L167" s="147"/>
    </row>
    <row r="168" spans="1:12" ht="15.75" x14ac:dyDescent="0.25">
      <c r="A168" s="84" t="s">
        <v>16</v>
      </c>
      <c r="B168" s="85" t="s">
        <v>43</v>
      </c>
      <c r="C168" s="94"/>
      <c r="D168" s="200"/>
      <c r="E168" s="170"/>
      <c r="F168" s="126"/>
      <c r="G168" s="147"/>
      <c r="H168" s="147"/>
      <c r="I168" s="157"/>
      <c r="J168" s="158"/>
      <c r="K168" s="135"/>
      <c r="L168" s="147"/>
    </row>
    <row r="169" spans="1:12" ht="15.75" x14ac:dyDescent="0.25">
      <c r="A169" s="84" t="s">
        <v>16</v>
      </c>
      <c r="B169" s="85" t="s">
        <v>43</v>
      </c>
      <c r="C169" s="94"/>
      <c r="D169" s="200"/>
      <c r="E169" s="170"/>
      <c r="F169" s="126"/>
      <c r="G169" s="147"/>
      <c r="H169" s="147"/>
      <c r="I169" s="157"/>
      <c r="J169" s="158"/>
      <c r="K169" s="135"/>
      <c r="L169" s="147"/>
    </row>
    <row r="170" spans="1:12" ht="15.75" x14ac:dyDescent="0.25">
      <c r="A170" s="84" t="s">
        <v>16</v>
      </c>
      <c r="B170" s="85" t="s">
        <v>43</v>
      </c>
      <c r="C170" s="94"/>
      <c r="D170" s="200"/>
      <c r="E170" s="170"/>
      <c r="F170" s="126"/>
      <c r="G170" s="147"/>
      <c r="H170" s="147"/>
      <c r="I170" s="157"/>
      <c r="J170" s="158"/>
      <c r="K170" s="135"/>
      <c r="L170" s="147"/>
    </row>
    <row r="171" spans="1:12" ht="15.75" x14ac:dyDescent="0.25">
      <c r="A171" s="84" t="s">
        <v>16</v>
      </c>
      <c r="B171" s="85" t="s">
        <v>43</v>
      </c>
      <c r="C171" s="94"/>
      <c r="D171" s="200"/>
      <c r="E171" s="170"/>
      <c r="F171" s="126"/>
      <c r="G171" s="147"/>
      <c r="H171" s="147"/>
      <c r="I171" s="157"/>
      <c r="J171" s="158"/>
      <c r="K171" s="135"/>
      <c r="L171" s="147"/>
    </row>
    <row r="172" spans="1:12" ht="15.75" x14ac:dyDescent="0.25">
      <c r="A172" s="84" t="s">
        <v>16</v>
      </c>
      <c r="B172" s="85" t="s">
        <v>43</v>
      </c>
      <c r="C172" s="94"/>
      <c r="D172" s="200"/>
      <c r="E172" s="170"/>
      <c r="F172" s="126"/>
      <c r="G172" s="147"/>
      <c r="H172" s="147"/>
      <c r="I172" s="157"/>
      <c r="J172" s="158"/>
      <c r="K172" s="135"/>
      <c r="L172" s="147"/>
    </row>
    <row r="173" spans="1:12" ht="15.75" x14ac:dyDescent="0.25">
      <c r="A173" s="84" t="s">
        <v>16</v>
      </c>
      <c r="B173" s="85" t="s">
        <v>43</v>
      </c>
      <c r="C173" s="94"/>
      <c r="D173" s="200"/>
      <c r="E173" s="170"/>
      <c r="F173" s="126"/>
      <c r="G173" s="147"/>
      <c r="H173" s="147"/>
      <c r="I173" s="157"/>
      <c r="J173" s="158"/>
      <c r="K173" s="135"/>
      <c r="L173" s="147"/>
    </row>
    <row r="174" spans="1:12" ht="15.75" x14ac:dyDescent="0.25">
      <c r="A174" s="84" t="s">
        <v>16</v>
      </c>
      <c r="B174" s="85" t="s">
        <v>43</v>
      </c>
      <c r="C174" s="94"/>
      <c r="D174" s="200"/>
      <c r="E174" s="170"/>
      <c r="F174" s="126"/>
      <c r="G174" s="147"/>
      <c r="H174" s="147"/>
      <c r="I174" s="157"/>
      <c r="J174" s="158"/>
      <c r="K174" s="135"/>
      <c r="L174" s="147"/>
    </row>
    <row r="175" spans="1:12" ht="25.5" customHeight="1" x14ac:dyDescent="0.25">
      <c r="A175" s="91" t="s">
        <v>16</v>
      </c>
      <c r="B175" s="92" t="s">
        <v>547</v>
      </c>
      <c r="C175" s="93"/>
      <c r="D175" s="124" t="s">
        <v>51</v>
      </c>
      <c r="E175" s="172"/>
      <c r="F175" s="128"/>
      <c r="G175" s="150"/>
      <c r="H175" s="150"/>
      <c r="I175" s="162"/>
      <c r="J175" s="162"/>
      <c r="K175" s="142"/>
      <c r="L175" s="150"/>
    </row>
    <row r="176" spans="1:12" ht="15.75" x14ac:dyDescent="0.25">
      <c r="A176" s="84" t="s">
        <v>16</v>
      </c>
      <c r="B176" s="85" t="s">
        <v>547</v>
      </c>
      <c r="C176" s="94"/>
      <c r="D176" s="201"/>
      <c r="E176" s="170"/>
      <c r="F176" s="127"/>
      <c r="G176" s="149"/>
      <c r="H176" s="149"/>
      <c r="I176" s="165"/>
      <c r="J176" s="158"/>
      <c r="K176" s="143"/>
      <c r="L176" s="149"/>
    </row>
    <row r="177" spans="1:12" ht="30" x14ac:dyDescent="0.25">
      <c r="A177" s="84" t="s">
        <v>16</v>
      </c>
      <c r="B177" s="85" t="s">
        <v>547</v>
      </c>
      <c r="C177" s="94" t="s">
        <v>567</v>
      </c>
      <c r="D177" s="201" t="s">
        <v>568</v>
      </c>
      <c r="E177" s="170" t="s">
        <v>575</v>
      </c>
      <c r="F177" s="127" t="s">
        <v>432</v>
      </c>
      <c r="G177" s="149" t="s">
        <v>96</v>
      </c>
      <c r="H177" s="149">
        <v>1</v>
      </c>
      <c r="I177" s="165">
        <v>500</v>
      </c>
      <c r="J177" s="158">
        <f>H177*I177</f>
        <v>500</v>
      </c>
      <c r="K177" s="143" t="s">
        <v>445</v>
      </c>
      <c r="L177" s="149" t="s">
        <v>114</v>
      </c>
    </row>
    <row r="178" spans="1:12" ht="45" x14ac:dyDescent="0.25">
      <c r="A178" s="84" t="s">
        <v>16</v>
      </c>
      <c r="B178" s="85" t="s">
        <v>547</v>
      </c>
      <c r="C178" s="94" t="s">
        <v>567</v>
      </c>
      <c r="D178" s="201" t="s">
        <v>568</v>
      </c>
      <c r="E178" s="170" t="s">
        <v>576</v>
      </c>
      <c r="F178" s="127" t="s">
        <v>433</v>
      </c>
      <c r="G178" s="149" t="s">
        <v>96</v>
      </c>
      <c r="H178" s="149">
        <v>1</v>
      </c>
      <c r="I178" s="165">
        <v>90</v>
      </c>
      <c r="J178" s="158">
        <f>H178*I178</f>
        <v>90</v>
      </c>
      <c r="K178" s="143" t="s">
        <v>444</v>
      </c>
      <c r="L178" s="149" t="s">
        <v>114</v>
      </c>
    </row>
    <row r="179" spans="1:12" ht="48" customHeight="1" x14ac:dyDescent="0.25">
      <c r="A179" s="84" t="s">
        <v>16</v>
      </c>
      <c r="B179" s="85" t="s">
        <v>547</v>
      </c>
      <c r="C179" s="94" t="s">
        <v>567</v>
      </c>
      <c r="D179" s="201" t="s">
        <v>568</v>
      </c>
      <c r="E179" s="170" t="s">
        <v>577</v>
      </c>
      <c r="F179" s="127" t="s">
        <v>434</v>
      </c>
      <c r="G179" s="149" t="s">
        <v>96</v>
      </c>
      <c r="H179" s="149">
        <v>1</v>
      </c>
      <c r="I179" s="165">
        <v>25</v>
      </c>
      <c r="J179" s="158">
        <f>H179*I179</f>
        <v>25</v>
      </c>
      <c r="K179" s="143" t="s">
        <v>380</v>
      </c>
      <c r="L179" s="149" t="s">
        <v>114</v>
      </c>
    </row>
    <row r="180" spans="1:12" ht="15.75" x14ac:dyDescent="0.25">
      <c r="A180" s="84" t="s">
        <v>16</v>
      </c>
      <c r="B180" s="85" t="s">
        <v>547</v>
      </c>
      <c r="C180" s="94"/>
      <c r="D180" s="201"/>
      <c r="E180" s="170"/>
      <c r="F180" s="127"/>
      <c r="G180" s="149"/>
      <c r="H180" s="149"/>
      <c r="I180" s="165"/>
      <c r="J180" s="158"/>
      <c r="K180" s="143"/>
      <c r="L180" s="149"/>
    </row>
    <row r="181" spans="1:12" ht="15.75" x14ac:dyDescent="0.25">
      <c r="A181" s="84" t="s">
        <v>16</v>
      </c>
      <c r="B181" s="85" t="s">
        <v>547</v>
      </c>
      <c r="C181" s="94"/>
      <c r="D181" s="201"/>
      <c r="E181" s="170"/>
      <c r="F181" s="127"/>
      <c r="G181" s="149"/>
      <c r="H181" s="149"/>
      <c r="I181" s="165"/>
      <c r="J181" s="158"/>
      <c r="K181" s="143"/>
      <c r="L181" s="149"/>
    </row>
    <row r="182" spans="1:12" ht="15.75" x14ac:dyDescent="0.25">
      <c r="A182" s="84" t="s">
        <v>16</v>
      </c>
      <c r="B182" s="85" t="s">
        <v>547</v>
      </c>
      <c r="C182" s="94" t="s">
        <v>570</v>
      </c>
      <c r="D182" s="201" t="s">
        <v>569</v>
      </c>
      <c r="E182" s="170"/>
      <c r="F182" s="127"/>
      <c r="G182" s="149"/>
      <c r="H182" s="149"/>
      <c r="I182" s="165"/>
      <c r="J182" s="158"/>
      <c r="K182" s="143"/>
      <c r="L182" s="149"/>
    </row>
    <row r="183" spans="1:12" ht="15.75" x14ac:dyDescent="0.25">
      <c r="A183" s="84" t="s">
        <v>16</v>
      </c>
      <c r="B183" s="85" t="s">
        <v>547</v>
      </c>
      <c r="C183" s="94"/>
      <c r="D183" s="201"/>
      <c r="E183" s="170"/>
      <c r="F183" s="127"/>
      <c r="G183" s="149"/>
      <c r="H183" s="149"/>
      <c r="I183" s="165"/>
      <c r="J183" s="158"/>
      <c r="K183" s="143"/>
      <c r="L183" s="149"/>
    </row>
    <row r="184" spans="1:12" ht="15.75" x14ac:dyDescent="0.25">
      <c r="A184" s="84" t="s">
        <v>16</v>
      </c>
      <c r="B184" s="85" t="s">
        <v>547</v>
      </c>
      <c r="C184" s="94"/>
      <c r="D184" s="201"/>
      <c r="E184" s="170"/>
      <c r="F184" s="127"/>
      <c r="G184" s="149"/>
      <c r="H184" s="149"/>
      <c r="I184" s="165"/>
      <c r="J184" s="158"/>
      <c r="K184" s="143"/>
      <c r="L184" s="149"/>
    </row>
    <row r="185" spans="1:12" ht="15.75" x14ac:dyDescent="0.25">
      <c r="A185" s="84" t="s">
        <v>16</v>
      </c>
      <c r="B185" s="85" t="s">
        <v>547</v>
      </c>
      <c r="C185" s="94" t="s">
        <v>571</v>
      </c>
      <c r="D185" s="201" t="s">
        <v>572</v>
      </c>
      <c r="E185" s="170"/>
      <c r="F185" s="127"/>
      <c r="G185" s="149"/>
      <c r="H185" s="149"/>
      <c r="I185" s="165"/>
      <c r="J185" s="158"/>
      <c r="K185" s="143"/>
      <c r="L185" s="149"/>
    </row>
    <row r="186" spans="1:12" ht="15.75" x14ac:dyDescent="0.25">
      <c r="A186" s="84" t="s">
        <v>16</v>
      </c>
      <c r="B186" s="85" t="s">
        <v>547</v>
      </c>
      <c r="C186" s="94"/>
      <c r="D186" s="201"/>
      <c r="E186" s="170"/>
      <c r="F186" s="127"/>
      <c r="G186" s="149"/>
      <c r="H186" s="149"/>
      <c r="I186" s="165"/>
      <c r="J186" s="158"/>
      <c r="K186" s="143"/>
      <c r="L186" s="149"/>
    </row>
    <row r="187" spans="1:12" ht="15.75" x14ac:dyDescent="0.25">
      <c r="A187" s="84" t="s">
        <v>16</v>
      </c>
      <c r="B187" s="85" t="s">
        <v>547</v>
      </c>
      <c r="C187" s="94"/>
      <c r="D187" s="201"/>
      <c r="E187" s="170"/>
      <c r="F187" s="127"/>
      <c r="G187" s="149"/>
      <c r="H187" s="149"/>
      <c r="I187" s="165"/>
      <c r="J187" s="158"/>
      <c r="K187" s="143"/>
      <c r="L187" s="149"/>
    </row>
    <row r="188" spans="1:12" ht="15.75" x14ac:dyDescent="0.25">
      <c r="A188" s="84" t="s">
        <v>16</v>
      </c>
      <c r="B188" s="85" t="s">
        <v>547</v>
      </c>
      <c r="C188" s="94"/>
      <c r="D188" s="201"/>
      <c r="E188" s="170"/>
      <c r="F188" s="127"/>
      <c r="G188" s="149"/>
      <c r="H188" s="149"/>
      <c r="I188" s="165"/>
      <c r="J188" s="158"/>
      <c r="K188" s="143"/>
      <c r="L188" s="149"/>
    </row>
    <row r="189" spans="1:12" ht="15.75" x14ac:dyDescent="0.25">
      <c r="A189" s="84" t="s">
        <v>16</v>
      </c>
      <c r="B189" s="85" t="s">
        <v>547</v>
      </c>
      <c r="C189" s="94"/>
      <c r="D189" s="201"/>
      <c r="E189" s="170"/>
      <c r="F189" s="127"/>
      <c r="G189" s="149"/>
      <c r="H189" s="149"/>
      <c r="I189" s="165"/>
      <c r="J189" s="158"/>
      <c r="K189" s="143"/>
      <c r="L189" s="149"/>
    </row>
    <row r="190" spans="1:12" ht="30" x14ac:dyDescent="0.25">
      <c r="A190" s="84" t="s">
        <v>16</v>
      </c>
      <c r="B190" s="85" t="s">
        <v>547</v>
      </c>
      <c r="C190" s="94" t="s">
        <v>574</v>
      </c>
      <c r="D190" s="202" t="s">
        <v>573</v>
      </c>
      <c r="E190" s="170" t="s">
        <v>578</v>
      </c>
      <c r="F190" s="127" t="s">
        <v>452</v>
      </c>
      <c r="G190" s="149" t="s">
        <v>96</v>
      </c>
      <c r="H190" s="149">
        <v>1</v>
      </c>
      <c r="I190" s="165">
        <v>100</v>
      </c>
      <c r="J190" s="158">
        <f>H190*I190</f>
        <v>100</v>
      </c>
      <c r="K190" s="143" t="s">
        <v>380</v>
      </c>
      <c r="L190" s="149" t="s">
        <v>114</v>
      </c>
    </row>
    <row r="191" spans="1:12" ht="15.75" x14ac:dyDescent="0.25">
      <c r="A191" s="84" t="s">
        <v>16</v>
      </c>
      <c r="B191" s="85" t="s">
        <v>547</v>
      </c>
      <c r="C191" s="94"/>
      <c r="D191" s="201"/>
      <c r="E191" s="170"/>
      <c r="F191" s="127"/>
      <c r="G191" s="149"/>
      <c r="H191" s="149"/>
      <c r="I191" s="165"/>
      <c r="J191" s="158"/>
      <c r="K191" s="143"/>
      <c r="L191" s="149"/>
    </row>
    <row r="192" spans="1:12" ht="15.75" x14ac:dyDescent="0.25">
      <c r="A192" s="84" t="s">
        <v>16</v>
      </c>
      <c r="B192" s="85" t="s">
        <v>547</v>
      </c>
      <c r="C192" s="94"/>
      <c r="D192" s="201"/>
      <c r="E192" s="170"/>
      <c r="F192" s="127"/>
      <c r="G192" s="149"/>
      <c r="H192" s="149"/>
      <c r="I192" s="165"/>
      <c r="J192" s="158"/>
      <c r="K192" s="143"/>
      <c r="L192" s="149"/>
    </row>
    <row r="193" spans="1:12" ht="15.75" x14ac:dyDescent="0.25">
      <c r="A193" s="84" t="s">
        <v>16</v>
      </c>
      <c r="B193" s="85" t="s">
        <v>547</v>
      </c>
      <c r="C193" s="94"/>
      <c r="D193" s="201"/>
      <c r="E193" s="170"/>
      <c r="F193" s="127"/>
      <c r="G193" s="149"/>
      <c r="H193" s="149"/>
      <c r="I193" s="165"/>
      <c r="J193" s="158"/>
      <c r="K193" s="143"/>
      <c r="L193" s="149"/>
    </row>
    <row r="194" spans="1:12" ht="15.75" x14ac:dyDescent="0.25">
      <c r="A194" s="84" t="s">
        <v>16</v>
      </c>
      <c r="B194" s="85" t="s">
        <v>547</v>
      </c>
      <c r="C194" s="94"/>
      <c r="D194" s="201"/>
      <c r="E194" s="170"/>
      <c r="F194" s="127"/>
      <c r="G194" s="149"/>
      <c r="H194" s="149"/>
      <c r="I194" s="165"/>
      <c r="J194" s="158"/>
      <c r="K194" s="143"/>
      <c r="L194" s="149"/>
    </row>
    <row r="195" spans="1:12" ht="15.75" x14ac:dyDescent="0.25">
      <c r="A195" s="84" t="s">
        <v>16</v>
      </c>
      <c r="B195" s="85" t="s">
        <v>547</v>
      </c>
      <c r="C195" s="94"/>
      <c r="D195" s="201"/>
      <c r="E195" s="170"/>
      <c r="F195" s="127"/>
      <c r="G195" s="149"/>
      <c r="H195" s="149"/>
      <c r="I195" s="165"/>
      <c r="J195" s="158"/>
      <c r="K195" s="143"/>
      <c r="L195" s="149"/>
    </row>
    <row r="196" spans="1:12" ht="15.75" x14ac:dyDescent="0.25">
      <c r="A196" s="84" t="s">
        <v>16</v>
      </c>
      <c r="B196" s="85" t="s">
        <v>547</v>
      </c>
      <c r="C196" s="94"/>
      <c r="D196" s="201"/>
      <c r="E196" s="170"/>
      <c r="F196" s="127"/>
      <c r="G196" s="149"/>
      <c r="H196" s="149"/>
      <c r="I196" s="165"/>
      <c r="J196" s="158"/>
      <c r="K196" s="143"/>
      <c r="L196" s="149"/>
    </row>
    <row r="197" spans="1:12" ht="15.75" x14ac:dyDescent="0.25">
      <c r="A197" s="84" t="s">
        <v>16</v>
      </c>
      <c r="B197" s="85" t="s">
        <v>547</v>
      </c>
      <c r="C197" s="94"/>
      <c r="D197" s="201"/>
      <c r="E197" s="170"/>
      <c r="F197" s="127"/>
      <c r="G197" s="149"/>
      <c r="H197" s="149"/>
      <c r="I197" s="165"/>
      <c r="J197" s="158"/>
      <c r="K197" s="143"/>
      <c r="L197" s="149"/>
    </row>
    <row r="198" spans="1:12" ht="23.25" customHeight="1" x14ac:dyDescent="0.25">
      <c r="A198" s="88" t="s">
        <v>20</v>
      </c>
      <c r="B198" s="90"/>
      <c r="C198" s="98"/>
      <c r="D198" s="198" t="s">
        <v>65</v>
      </c>
      <c r="E198" s="174"/>
      <c r="F198" s="130"/>
      <c r="G198" s="152"/>
      <c r="H198" s="152"/>
      <c r="I198" s="163"/>
      <c r="J198" s="163"/>
      <c r="K198" s="144"/>
      <c r="L198" s="152"/>
    </row>
    <row r="199" spans="1:12" ht="22.5" customHeight="1" x14ac:dyDescent="0.25">
      <c r="A199" s="91" t="s">
        <v>20</v>
      </c>
      <c r="B199" s="92" t="s">
        <v>44</v>
      </c>
      <c r="C199" s="93"/>
      <c r="D199" s="124" t="s">
        <v>66</v>
      </c>
      <c r="E199" s="175"/>
      <c r="F199" s="128"/>
      <c r="G199" s="150"/>
      <c r="H199" s="150"/>
      <c r="I199" s="162"/>
      <c r="J199" s="162"/>
      <c r="K199" s="142"/>
      <c r="L199" s="150"/>
    </row>
    <row r="200" spans="1:12" s="75" customFormat="1" ht="15.75" x14ac:dyDescent="0.25">
      <c r="A200" s="86" t="s">
        <v>20</v>
      </c>
      <c r="B200" s="87" t="s">
        <v>44</v>
      </c>
      <c r="C200" s="95"/>
      <c r="D200" s="201"/>
      <c r="E200" s="171"/>
      <c r="F200" s="125"/>
      <c r="G200" s="148"/>
      <c r="H200" s="148"/>
      <c r="I200" s="158"/>
      <c r="J200" s="158"/>
      <c r="K200" s="136"/>
      <c r="L200" s="148"/>
    </row>
    <row r="201" spans="1:12" s="75" customFormat="1" ht="15.75" x14ac:dyDescent="0.25">
      <c r="A201" s="86" t="s">
        <v>20</v>
      </c>
      <c r="B201" s="87" t="s">
        <v>44</v>
      </c>
      <c r="C201" s="95" t="s">
        <v>52</v>
      </c>
      <c r="D201" s="200" t="s">
        <v>552</v>
      </c>
      <c r="E201" s="171"/>
      <c r="F201" s="125"/>
      <c r="G201" s="148"/>
      <c r="H201" s="148"/>
      <c r="I201" s="158"/>
      <c r="J201" s="158"/>
      <c r="K201" s="136"/>
      <c r="L201" s="148"/>
    </row>
    <row r="202" spans="1:12" s="75" customFormat="1" ht="15.75" x14ac:dyDescent="0.25">
      <c r="A202" s="86"/>
      <c r="B202" s="87"/>
      <c r="C202" s="95"/>
      <c r="D202" s="200"/>
      <c r="E202" s="171"/>
      <c r="F202" s="125"/>
      <c r="G202" s="148"/>
      <c r="H202" s="148"/>
      <c r="I202" s="158"/>
      <c r="J202" s="158"/>
      <c r="K202" s="136"/>
      <c r="L202" s="148"/>
    </row>
    <row r="203" spans="1:12" s="75" customFormat="1" ht="15.75" x14ac:dyDescent="0.25">
      <c r="A203" s="86" t="s">
        <v>20</v>
      </c>
      <c r="B203" s="87" t="s">
        <v>44</v>
      </c>
      <c r="C203" s="95" t="s">
        <v>53</v>
      </c>
      <c r="D203" s="200" t="s">
        <v>553</v>
      </c>
      <c r="E203" s="171"/>
      <c r="F203" s="125"/>
      <c r="G203" s="148"/>
      <c r="H203" s="148"/>
      <c r="I203" s="158"/>
      <c r="J203" s="158"/>
      <c r="K203" s="136"/>
      <c r="L203" s="148"/>
    </row>
    <row r="204" spans="1:12" s="75" customFormat="1" ht="15.75" x14ac:dyDescent="0.25">
      <c r="A204" s="86"/>
      <c r="B204" s="87"/>
      <c r="C204" s="95"/>
      <c r="D204" s="200"/>
      <c r="E204" s="171"/>
      <c r="F204" s="125"/>
      <c r="G204" s="148"/>
      <c r="H204" s="148"/>
      <c r="I204" s="158"/>
      <c r="J204" s="158"/>
      <c r="K204" s="136"/>
      <c r="L204" s="148"/>
    </row>
    <row r="205" spans="1:12" s="75" customFormat="1" ht="15.75" x14ac:dyDescent="0.25">
      <c r="A205" s="86" t="s">
        <v>20</v>
      </c>
      <c r="B205" s="87" t="s">
        <v>44</v>
      </c>
      <c r="C205" s="95" t="s">
        <v>605</v>
      </c>
      <c r="D205" s="200" t="s">
        <v>119</v>
      </c>
      <c r="E205" s="171"/>
      <c r="F205" s="125"/>
      <c r="G205" s="148"/>
      <c r="H205" s="148"/>
      <c r="I205" s="158"/>
      <c r="J205" s="158"/>
      <c r="K205" s="136"/>
      <c r="L205" s="148"/>
    </row>
    <row r="206" spans="1:12" s="75" customFormat="1" ht="15.75" x14ac:dyDescent="0.25">
      <c r="A206" s="86"/>
      <c r="B206" s="87"/>
      <c r="C206" s="95"/>
      <c r="D206" s="228"/>
      <c r="E206" s="171"/>
      <c r="F206" s="125"/>
      <c r="G206" s="148"/>
      <c r="H206" s="148"/>
      <c r="I206" s="158"/>
      <c r="J206" s="158"/>
      <c r="K206" s="136"/>
      <c r="L206" s="148"/>
    </row>
    <row r="207" spans="1:12" s="75" customFormat="1" ht="15.75" x14ac:dyDescent="0.25">
      <c r="A207" s="86" t="s">
        <v>20</v>
      </c>
      <c r="B207" s="87" t="s">
        <v>44</v>
      </c>
      <c r="C207" s="95" t="s">
        <v>606</v>
      </c>
      <c r="D207" s="231" t="s">
        <v>75</v>
      </c>
      <c r="E207" s="171"/>
      <c r="F207" s="125"/>
      <c r="G207" s="148"/>
      <c r="H207" s="148"/>
      <c r="I207" s="158"/>
      <c r="J207" s="158"/>
      <c r="K207" s="136"/>
      <c r="L207" s="148"/>
    </row>
    <row r="208" spans="1:12" s="75" customFormat="1" ht="15.75" x14ac:dyDescent="0.25">
      <c r="A208" s="86"/>
      <c r="B208" s="87"/>
      <c r="C208" s="95"/>
      <c r="D208" s="231"/>
      <c r="E208" s="171"/>
      <c r="F208" s="125"/>
      <c r="G208" s="148"/>
      <c r="H208" s="148"/>
      <c r="I208" s="158"/>
      <c r="J208" s="158"/>
      <c r="K208" s="136"/>
      <c r="L208" s="148"/>
    </row>
    <row r="209" spans="1:12" s="75" customFormat="1" ht="30" customHeight="1" x14ac:dyDescent="0.25">
      <c r="A209" s="86" t="s">
        <v>20</v>
      </c>
      <c r="B209" s="87" t="s">
        <v>44</v>
      </c>
      <c r="C209" s="95" t="s">
        <v>607</v>
      </c>
      <c r="D209" s="200" t="s">
        <v>123</v>
      </c>
      <c r="E209" s="171" t="s">
        <v>608</v>
      </c>
      <c r="F209" s="125" t="s">
        <v>392</v>
      </c>
      <c r="G209" s="148" t="s">
        <v>60</v>
      </c>
      <c r="H209" s="148">
        <v>1</v>
      </c>
      <c r="I209" s="158">
        <v>20</v>
      </c>
      <c r="J209" s="158">
        <f>H209*I209</f>
        <v>20</v>
      </c>
      <c r="K209" s="136" t="s">
        <v>380</v>
      </c>
      <c r="L209" s="148" t="s">
        <v>386</v>
      </c>
    </row>
    <row r="210" spans="1:12" s="75" customFormat="1" ht="15.75" x14ac:dyDescent="0.25">
      <c r="A210" s="86" t="s">
        <v>20</v>
      </c>
      <c r="B210" s="87" t="s">
        <v>44</v>
      </c>
      <c r="C210" s="95" t="s">
        <v>607</v>
      </c>
      <c r="D210" s="200"/>
      <c r="E210" s="171"/>
      <c r="F210" s="125"/>
      <c r="G210" s="148"/>
      <c r="H210" s="148"/>
      <c r="I210" s="158"/>
      <c r="J210" s="158"/>
      <c r="K210" s="136"/>
      <c r="L210" s="148"/>
    </row>
    <row r="211" spans="1:12" s="75" customFormat="1" ht="15.75" x14ac:dyDescent="0.25">
      <c r="A211" s="86" t="s">
        <v>20</v>
      </c>
      <c r="B211" s="87" t="s">
        <v>44</v>
      </c>
      <c r="C211" s="95" t="s">
        <v>607</v>
      </c>
      <c r="D211" s="200"/>
      <c r="E211" s="171"/>
      <c r="F211" s="125"/>
      <c r="G211" s="148"/>
      <c r="H211" s="148"/>
      <c r="I211" s="158"/>
      <c r="J211" s="158"/>
      <c r="K211" s="136"/>
      <c r="L211" s="148"/>
    </row>
    <row r="212" spans="1:12" s="75" customFormat="1" ht="15.75" x14ac:dyDescent="0.25">
      <c r="A212" s="86" t="s">
        <v>20</v>
      </c>
      <c r="B212" s="87" t="s">
        <v>44</v>
      </c>
      <c r="C212" s="95" t="s">
        <v>607</v>
      </c>
      <c r="D212" s="200"/>
      <c r="E212" s="171"/>
      <c r="F212" s="125"/>
      <c r="G212" s="148"/>
      <c r="H212" s="148"/>
      <c r="I212" s="158"/>
      <c r="J212" s="158"/>
      <c r="K212" s="136"/>
      <c r="L212" s="148"/>
    </row>
    <row r="213" spans="1:12" ht="24" customHeight="1" x14ac:dyDescent="0.25">
      <c r="A213" s="91" t="s">
        <v>20</v>
      </c>
      <c r="B213" s="92" t="s">
        <v>45</v>
      </c>
      <c r="C213" s="93"/>
      <c r="D213" s="124" t="s">
        <v>64</v>
      </c>
      <c r="E213" s="172"/>
      <c r="F213" s="128"/>
      <c r="G213" s="150"/>
      <c r="H213" s="150"/>
      <c r="I213" s="162"/>
      <c r="J213" s="162"/>
      <c r="K213" s="142"/>
      <c r="L213" s="150"/>
    </row>
    <row r="214" spans="1:12" ht="21.75" customHeight="1" x14ac:dyDescent="0.25">
      <c r="A214" s="235" t="s">
        <v>20</v>
      </c>
      <c r="B214" s="236" t="s">
        <v>45</v>
      </c>
      <c r="C214" s="237" t="s">
        <v>21</v>
      </c>
      <c r="D214" s="228" t="s">
        <v>85</v>
      </c>
      <c r="E214" s="238" t="s">
        <v>131</v>
      </c>
      <c r="F214" s="239" t="s">
        <v>86</v>
      </c>
      <c r="G214" s="240" t="s">
        <v>114</v>
      </c>
      <c r="H214" s="240">
        <v>1</v>
      </c>
      <c r="I214" s="240">
        <v>100</v>
      </c>
      <c r="J214" s="234">
        <f t="shared" ref="J214:J225" si="4">H214*I214</f>
        <v>100</v>
      </c>
      <c r="K214" s="240" t="s">
        <v>380</v>
      </c>
      <c r="L214" s="240" t="s">
        <v>114</v>
      </c>
    </row>
    <row r="215" spans="1:12" s="75" customFormat="1" ht="19.5" customHeight="1" x14ac:dyDescent="0.25">
      <c r="A215" s="235" t="s">
        <v>20</v>
      </c>
      <c r="B215" s="236" t="s">
        <v>45</v>
      </c>
      <c r="C215" s="230" t="s">
        <v>21</v>
      </c>
      <c r="D215" s="231" t="s">
        <v>85</v>
      </c>
      <c r="E215" s="238" t="s">
        <v>437</v>
      </c>
      <c r="F215" s="233" t="s">
        <v>420</v>
      </c>
      <c r="G215" s="234" t="s">
        <v>60</v>
      </c>
      <c r="H215" s="234">
        <v>1</v>
      </c>
      <c r="I215" s="234">
        <v>35</v>
      </c>
      <c r="J215" s="234">
        <f t="shared" si="4"/>
        <v>35</v>
      </c>
      <c r="K215" s="234" t="s">
        <v>380</v>
      </c>
      <c r="L215" s="240" t="s">
        <v>114</v>
      </c>
    </row>
    <row r="216" spans="1:12" ht="19.5" customHeight="1" x14ac:dyDescent="0.25">
      <c r="A216" s="235" t="s">
        <v>20</v>
      </c>
      <c r="B216" s="236" t="s">
        <v>45</v>
      </c>
      <c r="C216" s="237" t="s">
        <v>21</v>
      </c>
      <c r="D216" s="228" t="s">
        <v>85</v>
      </c>
      <c r="E216" s="238" t="s">
        <v>164</v>
      </c>
      <c r="F216" s="239" t="s">
        <v>421</v>
      </c>
      <c r="G216" s="240" t="s">
        <v>114</v>
      </c>
      <c r="H216" s="240">
        <v>1</v>
      </c>
      <c r="I216" s="240">
        <v>25</v>
      </c>
      <c r="J216" s="234">
        <f t="shared" si="4"/>
        <v>25</v>
      </c>
      <c r="K216" s="234" t="s">
        <v>380</v>
      </c>
      <c r="L216" s="240" t="s">
        <v>114</v>
      </c>
    </row>
    <row r="217" spans="1:12" s="75" customFormat="1" ht="15.75" x14ac:dyDescent="0.25">
      <c r="A217" s="235" t="s">
        <v>20</v>
      </c>
      <c r="B217" s="236" t="s">
        <v>45</v>
      </c>
      <c r="C217" s="237" t="s">
        <v>21</v>
      </c>
      <c r="D217" s="228" t="s">
        <v>85</v>
      </c>
      <c r="E217" s="238" t="s">
        <v>595</v>
      </c>
      <c r="F217" s="133" t="s">
        <v>393</v>
      </c>
      <c r="G217" s="148" t="s">
        <v>114</v>
      </c>
      <c r="H217" s="148">
        <v>1</v>
      </c>
      <c r="I217" s="158">
        <v>20</v>
      </c>
      <c r="J217" s="158">
        <f t="shared" si="4"/>
        <v>20</v>
      </c>
      <c r="K217" s="136" t="s">
        <v>380</v>
      </c>
      <c r="L217" s="147" t="s">
        <v>114</v>
      </c>
    </row>
    <row r="218" spans="1:12" s="75" customFormat="1" ht="15.75" x14ac:dyDescent="0.25">
      <c r="A218" s="235" t="s">
        <v>20</v>
      </c>
      <c r="B218" s="236" t="s">
        <v>45</v>
      </c>
      <c r="C218" s="237" t="s">
        <v>21</v>
      </c>
      <c r="D218" s="228" t="s">
        <v>85</v>
      </c>
      <c r="E218" s="238" t="s">
        <v>596</v>
      </c>
      <c r="F218" s="125" t="s">
        <v>140</v>
      </c>
      <c r="G218" s="148" t="s">
        <v>60</v>
      </c>
      <c r="H218" s="148">
        <v>1</v>
      </c>
      <c r="I218" s="158">
        <v>10</v>
      </c>
      <c r="J218" s="158">
        <f t="shared" si="4"/>
        <v>10</v>
      </c>
      <c r="K218" s="136" t="s">
        <v>380</v>
      </c>
      <c r="L218" s="148" t="s">
        <v>378</v>
      </c>
    </row>
    <row r="219" spans="1:12" s="75" customFormat="1" ht="47.25" x14ac:dyDescent="0.25">
      <c r="A219" s="86" t="s">
        <v>20</v>
      </c>
      <c r="B219" s="236" t="s">
        <v>45</v>
      </c>
      <c r="C219" s="237" t="s">
        <v>21</v>
      </c>
      <c r="D219" s="228" t="s">
        <v>85</v>
      </c>
      <c r="E219" s="238" t="s">
        <v>603</v>
      </c>
      <c r="F219" s="125" t="s">
        <v>390</v>
      </c>
      <c r="G219" s="148" t="s">
        <v>60</v>
      </c>
      <c r="H219" s="148">
        <v>1</v>
      </c>
      <c r="I219" s="158">
        <v>25</v>
      </c>
      <c r="J219" s="158">
        <f>H219*I219</f>
        <v>25</v>
      </c>
      <c r="K219" s="136" t="s">
        <v>391</v>
      </c>
      <c r="L219" s="148" t="s">
        <v>114</v>
      </c>
    </row>
    <row r="220" spans="1:12" s="75" customFormat="1" ht="15.75" x14ac:dyDescent="0.25">
      <c r="A220" s="235" t="s">
        <v>20</v>
      </c>
      <c r="B220" s="236" t="s">
        <v>45</v>
      </c>
      <c r="C220" s="237"/>
      <c r="D220" s="228"/>
      <c r="E220" s="196"/>
      <c r="F220" s="197"/>
      <c r="G220" s="193"/>
      <c r="H220" s="193"/>
      <c r="I220" s="195"/>
      <c r="J220" s="195"/>
      <c r="K220" s="194"/>
      <c r="L220" s="193"/>
    </row>
    <row r="221" spans="1:12" s="75" customFormat="1" ht="15.75" x14ac:dyDescent="0.25">
      <c r="A221" s="235" t="s">
        <v>20</v>
      </c>
      <c r="B221" s="236" t="s">
        <v>45</v>
      </c>
      <c r="C221" s="237"/>
      <c r="D221" s="228"/>
      <c r="E221" s="196"/>
      <c r="F221" s="197"/>
      <c r="G221" s="193"/>
      <c r="H221" s="193"/>
      <c r="I221" s="195"/>
      <c r="J221" s="195"/>
      <c r="K221" s="194"/>
      <c r="L221" s="193"/>
    </row>
    <row r="222" spans="1:12" ht="24" customHeight="1" x14ac:dyDescent="0.25">
      <c r="A222" s="235" t="s">
        <v>20</v>
      </c>
      <c r="B222" s="236" t="s">
        <v>45</v>
      </c>
      <c r="C222" s="237" t="s">
        <v>22</v>
      </c>
      <c r="D222" s="228" t="s">
        <v>31</v>
      </c>
      <c r="E222" s="238" t="s">
        <v>165</v>
      </c>
      <c r="F222" s="239" t="s">
        <v>405</v>
      </c>
      <c r="G222" s="240" t="s">
        <v>114</v>
      </c>
      <c r="H222" s="240">
        <v>1</v>
      </c>
      <c r="I222" s="240">
        <v>20</v>
      </c>
      <c r="J222" s="241">
        <f t="shared" si="4"/>
        <v>20</v>
      </c>
      <c r="K222" s="240" t="s">
        <v>380</v>
      </c>
      <c r="L222" s="240" t="s">
        <v>114</v>
      </c>
    </row>
    <row r="223" spans="1:12" ht="24" customHeight="1" x14ac:dyDescent="0.25">
      <c r="A223" s="235" t="s">
        <v>20</v>
      </c>
      <c r="B223" s="236" t="s">
        <v>45</v>
      </c>
      <c r="C223" s="237"/>
      <c r="D223" s="228"/>
      <c r="E223" s="238"/>
      <c r="F223" s="239"/>
      <c r="G223" s="240"/>
      <c r="H223" s="240"/>
      <c r="I223" s="240"/>
      <c r="J223" s="241"/>
      <c r="K223" s="240"/>
      <c r="L223" s="240"/>
    </row>
    <row r="224" spans="1:12" ht="24" customHeight="1" x14ac:dyDescent="0.25">
      <c r="A224" s="235" t="s">
        <v>20</v>
      </c>
      <c r="B224" s="236" t="s">
        <v>45</v>
      </c>
      <c r="C224" s="237"/>
      <c r="D224" s="228"/>
      <c r="E224" s="238"/>
      <c r="F224" s="239"/>
      <c r="G224" s="240"/>
      <c r="H224" s="240"/>
      <c r="I224" s="240"/>
      <c r="J224" s="241"/>
      <c r="K224" s="240"/>
      <c r="L224" s="240"/>
    </row>
    <row r="225" spans="1:12" s="75" customFormat="1" ht="18" customHeight="1" x14ac:dyDescent="0.25">
      <c r="A225" s="235" t="s">
        <v>20</v>
      </c>
      <c r="B225" s="236" t="s">
        <v>45</v>
      </c>
      <c r="C225" s="230" t="s">
        <v>48</v>
      </c>
      <c r="D225" s="231" t="s">
        <v>134</v>
      </c>
      <c r="E225" s="232" t="s">
        <v>438</v>
      </c>
      <c r="F225" s="233" t="s">
        <v>407</v>
      </c>
      <c r="G225" s="234" t="s">
        <v>60</v>
      </c>
      <c r="H225" s="234">
        <v>1</v>
      </c>
      <c r="I225" s="234">
        <v>120</v>
      </c>
      <c r="J225" s="234">
        <f t="shared" si="4"/>
        <v>120</v>
      </c>
      <c r="K225" s="234" t="s">
        <v>380</v>
      </c>
      <c r="L225" s="234" t="s">
        <v>114</v>
      </c>
    </row>
    <row r="226" spans="1:12" s="75" customFormat="1" ht="18" customHeight="1" x14ac:dyDescent="0.25">
      <c r="A226" s="235" t="s">
        <v>20</v>
      </c>
      <c r="B226" s="236" t="s">
        <v>45</v>
      </c>
      <c r="C226" s="230"/>
      <c r="D226" s="231"/>
      <c r="E226" s="232"/>
      <c r="F226" s="233"/>
      <c r="G226" s="234"/>
      <c r="H226" s="234"/>
      <c r="I226" s="234"/>
      <c r="J226" s="234"/>
      <c r="K226" s="234"/>
      <c r="L226" s="234"/>
    </row>
    <row r="227" spans="1:12" s="75" customFormat="1" ht="18" customHeight="1" x14ac:dyDescent="0.25">
      <c r="A227" s="235" t="s">
        <v>20</v>
      </c>
      <c r="B227" s="236" t="s">
        <v>45</v>
      </c>
      <c r="C227" s="230"/>
      <c r="D227" s="231"/>
      <c r="E227" s="232"/>
      <c r="F227" s="233"/>
      <c r="G227" s="234"/>
      <c r="H227" s="234"/>
      <c r="I227" s="234"/>
      <c r="J227" s="234"/>
      <c r="K227" s="234"/>
      <c r="L227" s="234"/>
    </row>
    <row r="228" spans="1:12" s="75" customFormat="1" ht="18" customHeight="1" x14ac:dyDescent="0.25">
      <c r="A228" s="235" t="s">
        <v>20</v>
      </c>
      <c r="B228" s="236" t="s">
        <v>45</v>
      </c>
      <c r="C228" s="230" t="s">
        <v>49</v>
      </c>
      <c r="D228" s="231" t="s">
        <v>597</v>
      </c>
      <c r="E228" s="232"/>
      <c r="F228" s="233"/>
      <c r="G228" s="234"/>
      <c r="H228" s="234"/>
      <c r="I228" s="234"/>
      <c r="J228" s="234"/>
      <c r="K228" s="234"/>
      <c r="L228" s="234"/>
    </row>
    <row r="229" spans="1:12" s="75" customFormat="1" ht="18" customHeight="1" x14ac:dyDescent="0.25">
      <c r="A229" s="235" t="s">
        <v>20</v>
      </c>
      <c r="B229" s="236" t="s">
        <v>45</v>
      </c>
      <c r="C229" s="230"/>
      <c r="D229" s="231"/>
      <c r="E229" s="232"/>
      <c r="F229" s="233"/>
      <c r="G229" s="234"/>
      <c r="H229" s="234"/>
      <c r="I229" s="234"/>
      <c r="J229" s="234"/>
      <c r="K229" s="234"/>
      <c r="L229" s="234"/>
    </row>
    <row r="230" spans="1:12" ht="22.5" customHeight="1" x14ac:dyDescent="0.25">
      <c r="A230" s="91" t="s">
        <v>20</v>
      </c>
      <c r="B230" s="92" t="s">
        <v>46</v>
      </c>
      <c r="C230" s="93"/>
      <c r="D230" s="124" t="s">
        <v>548</v>
      </c>
      <c r="E230" s="172"/>
      <c r="F230" s="128"/>
      <c r="G230" s="150"/>
      <c r="H230" s="150"/>
      <c r="I230" s="162"/>
      <c r="J230" s="162"/>
      <c r="K230" s="142"/>
      <c r="L230" s="150"/>
    </row>
    <row r="231" spans="1:12" ht="30" x14ac:dyDescent="0.25">
      <c r="A231" s="84" t="s">
        <v>20</v>
      </c>
      <c r="B231" s="85" t="s">
        <v>46</v>
      </c>
      <c r="C231" s="94" t="s">
        <v>23</v>
      </c>
      <c r="D231" s="200" t="s">
        <v>599</v>
      </c>
      <c r="E231" s="170" t="s">
        <v>600</v>
      </c>
      <c r="F231" s="126" t="s">
        <v>394</v>
      </c>
      <c r="G231" s="147" t="s">
        <v>60</v>
      </c>
      <c r="H231" s="147">
        <v>1</v>
      </c>
      <c r="I231" s="157">
        <v>25</v>
      </c>
      <c r="J231" s="156">
        <f>H231*I231</f>
        <v>25</v>
      </c>
      <c r="K231" s="145" t="s">
        <v>383</v>
      </c>
      <c r="L231" s="147" t="s">
        <v>114</v>
      </c>
    </row>
    <row r="232" spans="1:12" ht="15.75" x14ac:dyDescent="0.25">
      <c r="A232" s="84" t="s">
        <v>20</v>
      </c>
      <c r="B232" s="85" t="s">
        <v>46</v>
      </c>
      <c r="C232" s="94" t="s">
        <v>23</v>
      </c>
      <c r="D232" s="200" t="s">
        <v>599</v>
      </c>
      <c r="E232" s="170" t="s">
        <v>601</v>
      </c>
      <c r="F232" s="126" t="s">
        <v>395</v>
      </c>
      <c r="G232" s="147" t="s">
        <v>114</v>
      </c>
      <c r="H232" s="147">
        <v>1</v>
      </c>
      <c r="I232" s="157">
        <v>10</v>
      </c>
      <c r="J232" s="157">
        <f>H232*I232</f>
        <v>10</v>
      </c>
      <c r="K232" s="145" t="s">
        <v>383</v>
      </c>
      <c r="L232" s="147" t="s">
        <v>114</v>
      </c>
    </row>
    <row r="233" spans="1:12" ht="22.5" customHeight="1" x14ac:dyDescent="0.25">
      <c r="A233" s="84" t="s">
        <v>20</v>
      </c>
      <c r="B233" s="85" t="s">
        <v>46</v>
      </c>
      <c r="C233" s="94" t="s">
        <v>23</v>
      </c>
      <c r="D233" s="200" t="s">
        <v>599</v>
      </c>
      <c r="E233" s="170" t="s">
        <v>602</v>
      </c>
      <c r="F233" s="239" t="s">
        <v>406</v>
      </c>
      <c r="G233" s="240" t="s">
        <v>60</v>
      </c>
      <c r="H233" s="240">
        <v>5</v>
      </c>
      <c r="I233" s="240">
        <v>7</v>
      </c>
      <c r="J233" s="241">
        <f>H233*I233</f>
        <v>35</v>
      </c>
      <c r="K233" s="242"/>
      <c r="L233" s="240" t="s">
        <v>378</v>
      </c>
    </row>
    <row r="234" spans="1:12" s="75" customFormat="1" ht="34.5" customHeight="1" x14ac:dyDescent="0.25">
      <c r="A234" s="84" t="s">
        <v>20</v>
      </c>
      <c r="B234" s="85" t="s">
        <v>46</v>
      </c>
      <c r="C234" s="94" t="s">
        <v>23</v>
      </c>
      <c r="D234" s="200" t="s">
        <v>599</v>
      </c>
      <c r="E234" s="170" t="s">
        <v>604</v>
      </c>
      <c r="F234" s="125" t="s">
        <v>404</v>
      </c>
      <c r="G234" s="148" t="s">
        <v>96</v>
      </c>
      <c r="H234" s="148">
        <v>1</v>
      </c>
      <c r="I234" s="158">
        <v>100</v>
      </c>
      <c r="J234" s="156">
        <f>H234*I234</f>
        <v>100</v>
      </c>
      <c r="K234" s="136" t="s">
        <v>380</v>
      </c>
      <c r="L234" s="148" t="s">
        <v>370</v>
      </c>
    </row>
    <row r="235" spans="1:12" ht="15.75" x14ac:dyDescent="0.25">
      <c r="A235" s="84" t="s">
        <v>20</v>
      </c>
      <c r="B235" s="85" t="s">
        <v>46</v>
      </c>
      <c r="C235" s="94"/>
      <c r="D235" s="200"/>
      <c r="E235" s="170"/>
      <c r="F235" s="126"/>
      <c r="G235" s="147"/>
      <c r="H235" s="147"/>
      <c r="I235" s="157"/>
      <c r="J235" s="157"/>
      <c r="K235" s="145"/>
      <c r="L235" s="147"/>
    </row>
    <row r="236" spans="1:12" s="75" customFormat="1" ht="30" x14ac:dyDescent="0.25">
      <c r="A236" s="86" t="s">
        <v>20</v>
      </c>
      <c r="B236" s="85" t="s">
        <v>46</v>
      </c>
      <c r="C236" s="94" t="s">
        <v>50</v>
      </c>
      <c r="D236" s="200" t="s">
        <v>598</v>
      </c>
      <c r="E236" s="232" t="s">
        <v>439</v>
      </c>
      <c r="F236" s="233" t="s">
        <v>428</v>
      </c>
      <c r="G236" s="234" t="s">
        <v>60</v>
      </c>
      <c r="H236" s="234">
        <v>1</v>
      </c>
      <c r="I236" s="234">
        <v>185</v>
      </c>
      <c r="J236" s="234">
        <f>H236*I236</f>
        <v>185</v>
      </c>
      <c r="K236" s="234" t="s">
        <v>380</v>
      </c>
      <c r="L236" s="234" t="s">
        <v>378</v>
      </c>
    </row>
    <row r="237" spans="1:12" ht="15.75" x14ac:dyDescent="0.25">
      <c r="A237" s="84" t="s">
        <v>20</v>
      </c>
      <c r="B237" s="85" t="s">
        <v>46</v>
      </c>
      <c r="C237" s="94" t="s">
        <v>50</v>
      </c>
      <c r="D237" s="200" t="s">
        <v>598</v>
      </c>
      <c r="E237" s="170"/>
      <c r="F237" s="126"/>
      <c r="G237" s="147"/>
      <c r="H237" s="147"/>
      <c r="I237" s="157"/>
      <c r="J237" s="157"/>
      <c r="K237" s="145"/>
      <c r="L237" s="147"/>
    </row>
    <row r="238" spans="1:12" ht="15.75" x14ac:dyDescent="0.25">
      <c r="A238" s="84" t="s">
        <v>20</v>
      </c>
      <c r="B238" s="85" t="s">
        <v>46</v>
      </c>
      <c r="C238" s="94"/>
      <c r="D238" s="200"/>
      <c r="E238" s="170"/>
      <c r="F238" s="126"/>
      <c r="G238" s="147"/>
      <c r="H238" s="147"/>
      <c r="I238" s="157"/>
      <c r="J238" s="157"/>
      <c r="K238" s="145"/>
      <c r="L238" s="147"/>
    </row>
    <row r="239" spans="1:12" ht="21" customHeight="1" x14ac:dyDescent="0.25">
      <c r="A239" s="91" t="s">
        <v>20</v>
      </c>
      <c r="B239" s="92" t="s">
        <v>47</v>
      </c>
      <c r="C239" s="93"/>
      <c r="D239" s="203" t="s">
        <v>82</v>
      </c>
      <c r="E239" s="172"/>
      <c r="F239" s="128"/>
      <c r="G239" s="150"/>
      <c r="H239" s="150"/>
      <c r="I239" s="162"/>
      <c r="J239" s="162"/>
      <c r="K239" s="142"/>
      <c r="L239" s="150"/>
    </row>
    <row r="240" spans="1:12" ht="20.25" customHeight="1" x14ac:dyDescent="0.25">
      <c r="A240" s="84" t="s">
        <v>20</v>
      </c>
      <c r="B240" s="85" t="s">
        <v>47</v>
      </c>
      <c r="C240" s="94" t="s">
        <v>24</v>
      </c>
      <c r="D240" s="200" t="s">
        <v>82</v>
      </c>
      <c r="E240" s="170" t="s">
        <v>132</v>
      </c>
      <c r="F240" s="126" t="s">
        <v>422</v>
      </c>
      <c r="G240" s="147" t="s">
        <v>174</v>
      </c>
      <c r="H240" s="147">
        <v>1</v>
      </c>
      <c r="I240" s="157">
        <v>200</v>
      </c>
      <c r="J240" s="156">
        <f t="shared" ref="J240:J248" si="5">H240*I240</f>
        <v>200</v>
      </c>
      <c r="K240" s="145" t="s">
        <v>380</v>
      </c>
      <c r="L240" s="147" t="s">
        <v>114</v>
      </c>
    </row>
    <row r="241" spans="1:12" ht="33" customHeight="1" x14ac:dyDescent="0.25">
      <c r="A241" s="84" t="s">
        <v>20</v>
      </c>
      <c r="B241" s="85" t="s">
        <v>47</v>
      </c>
      <c r="C241" s="94" t="s">
        <v>24</v>
      </c>
      <c r="D241" s="200" t="s">
        <v>82</v>
      </c>
      <c r="E241" s="170" t="s">
        <v>440</v>
      </c>
      <c r="F241" s="126" t="s">
        <v>423</v>
      </c>
      <c r="G241" s="147" t="s">
        <v>114</v>
      </c>
      <c r="H241" s="147">
        <v>1</v>
      </c>
      <c r="I241" s="166">
        <v>72</v>
      </c>
      <c r="J241" s="158">
        <f t="shared" si="5"/>
        <v>72</v>
      </c>
      <c r="K241" s="145" t="s">
        <v>380</v>
      </c>
      <c r="L241" s="147" t="s">
        <v>114</v>
      </c>
    </row>
    <row r="242" spans="1:12" ht="21.75" customHeight="1" x14ac:dyDescent="0.25">
      <c r="A242" s="84" t="s">
        <v>20</v>
      </c>
      <c r="B242" s="85" t="s">
        <v>47</v>
      </c>
      <c r="C242" s="94" t="s">
        <v>24</v>
      </c>
      <c r="D242" s="200" t="s">
        <v>82</v>
      </c>
      <c r="E242" s="170" t="s">
        <v>441</v>
      </c>
      <c r="F242" s="126" t="s">
        <v>424</v>
      </c>
      <c r="G242" s="147" t="s">
        <v>114</v>
      </c>
      <c r="H242" s="147">
        <v>1</v>
      </c>
      <c r="I242" s="157">
        <v>36</v>
      </c>
      <c r="J242" s="158">
        <f t="shared" si="5"/>
        <v>36</v>
      </c>
      <c r="K242" s="145" t="s">
        <v>380</v>
      </c>
      <c r="L242" s="147" t="s">
        <v>114</v>
      </c>
    </row>
    <row r="243" spans="1:12" ht="21" customHeight="1" x14ac:dyDescent="0.25">
      <c r="A243" s="84" t="s">
        <v>20</v>
      </c>
      <c r="B243" s="85" t="s">
        <v>47</v>
      </c>
      <c r="C243" s="94" t="s">
        <v>24</v>
      </c>
      <c r="D243" s="200" t="s">
        <v>82</v>
      </c>
      <c r="E243" s="170" t="s">
        <v>133</v>
      </c>
      <c r="F243" s="126" t="s">
        <v>425</v>
      </c>
      <c r="G243" s="147" t="s">
        <v>174</v>
      </c>
      <c r="H243" s="147">
        <v>1</v>
      </c>
      <c r="I243" s="166">
        <v>36</v>
      </c>
      <c r="J243" s="156">
        <f t="shared" si="5"/>
        <v>36</v>
      </c>
      <c r="K243" s="145" t="s">
        <v>380</v>
      </c>
      <c r="L243" s="147" t="s">
        <v>114</v>
      </c>
    </row>
    <row r="244" spans="1:12" s="75" customFormat="1" ht="21" customHeight="1" x14ac:dyDescent="0.25">
      <c r="A244" s="86" t="s">
        <v>20</v>
      </c>
      <c r="B244" s="87" t="s">
        <v>47</v>
      </c>
      <c r="C244" s="95" t="s">
        <v>24</v>
      </c>
      <c r="D244" s="201" t="s">
        <v>82</v>
      </c>
      <c r="E244" s="171" t="s">
        <v>442</v>
      </c>
      <c r="F244" s="125" t="s">
        <v>426</v>
      </c>
      <c r="G244" s="148" t="s">
        <v>114</v>
      </c>
      <c r="H244" s="148">
        <v>1</v>
      </c>
      <c r="I244" s="158">
        <v>180</v>
      </c>
      <c r="J244" s="158">
        <f t="shared" si="5"/>
        <v>180</v>
      </c>
      <c r="K244" s="145" t="s">
        <v>380</v>
      </c>
      <c r="L244" s="147" t="s">
        <v>114</v>
      </c>
    </row>
    <row r="245" spans="1:12" s="75" customFormat="1" ht="21" customHeight="1" x14ac:dyDescent="0.25">
      <c r="A245" s="258" t="s">
        <v>20</v>
      </c>
      <c r="B245" s="260" t="s">
        <v>47</v>
      </c>
      <c r="C245" s="267" t="s">
        <v>24</v>
      </c>
      <c r="D245" s="269" t="s">
        <v>82</v>
      </c>
      <c r="E245" s="271" t="s">
        <v>166</v>
      </c>
      <c r="F245" s="273" t="s">
        <v>427</v>
      </c>
      <c r="G245" s="263" t="s">
        <v>114</v>
      </c>
      <c r="H245" s="263">
        <v>1</v>
      </c>
      <c r="I245" s="265">
        <v>82</v>
      </c>
      <c r="J245" s="265">
        <f t="shared" si="5"/>
        <v>82</v>
      </c>
      <c r="K245" s="275" t="s">
        <v>380</v>
      </c>
      <c r="L245" s="277" t="s">
        <v>114</v>
      </c>
    </row>
    <row r="246" spans="1:12" s="75" customFormat="1" ht="21" customHeight="1" x14ac:dyDescent="0.25">
      <c r="A246" s="259"/>
      <c r="B246" s="261"/>
      <c r="C246" s="268"/>
      <c r="D246" s="270"/>
      <c r="E246" s="272"/>
      <c r="F246" s="274"/>
      <c r="G246" s="264"/>
      <c r="H246" s="264"/>
      <c r="I246" s="266"/>
      <c r="J246" s="266"/>
      <c r="K246" s="276"/>
      <c r="L246" s="278"/>
    </row>
    <row r="247" spans="1:12" ht="35.25" customHeight="1" x14ac:dyDescent="0.25">
      <c r="A247" s="84" t="s">
        <v>20</v>
      </c>
      <c r="B247" s="85" t="s">
        <v>47</v>
      </c>
      <c r="C247" s="94" t="s">
        <v>24</v>
      </c>
      <c r="D247" s="200" t="s">
        <v>82</v>
      </c>
      <c r="E247" s="170" t="s">
        <v>167</v>
      </c>
      <c r="F247" s="127" t="s">
        <v>397</v>
      </c>
      <c r="G247" s="149" t="s">
        <v>114</v>
      </c>
      <c r="H247" s="149">
        <v>1</v>
      </c>
      <c r="I247" s="165">
        <v>45</v>
      </c>
      <c r="J247" s="164">
        <f t="shared" si="5"/>
        <v>45</v>
      </c>
      <c r="K247" s="145" t="s">
        <v>380</v>
      </c>
      <c r="L247" s="149" t="s">
        <v>114</v>
      </c>
    </row>
    <row r="248" spans="1:12" ht="29.25" customHeight="1" x14ac:dyDescent="0.25">
      <c r="A248" s="84" t="s">
        <v>20</v>
      </c>
      <c r="B248" s="85" t="s">
        <v>47</v>
      </c>
      <c r="C248" s="94" t="s">
        <v>24</v>
      </c>
      <c r="D248" s="200" t="s">
        <v>82</v>
      </c>
      <c r="E248" s="170" t="s">
        <v>396</v>
      </c>
      <c r="F248" s="127" t="s">
        <v>398</v>
      </c>
      <c r="G248" s="149" t="s">
        <v>114</v>
      </c>
      <c r="H248" s="149">
        <v>1</v>
      </c>
      <c r="I248" s="165">
        <v>10</v>
      </c>
      <c r="J248" s="164">
        <f t="shared" si="5"/>
        <v>10</v>
      </c>
      <c r="K248" s="145" t="s">
        <v>380</v>
      </c>
      <c r="L248" s="149" t="s">
        <v>114</v>
      </c>
    </row>
    <row r="251" spans="1:12" ht="15.75" x14ac:dyDescent="0.25">
      <c r="J251" s="77"/>
      <c r="K251" s="77"/>
    </row>
  </sheetData>
  <sheetProtection selectLockedCells="1"/>
  <mergeCells count="27">
    <mergeCell ref="A1:L1"/>
    <mergeCell ref="A245:A246"/>
    <mergeCell ref="B245:B246"/>
    <mergeCell ref="A3:L3"/>
    <mergeCell ref="H245:H246"/>
    <mergeCell ref="I245:I246"/>
    <mergeCell ref="J245:J246"/>
    <mergeCell ref="C245:C246"/>
    <mergeCell ref="D245:D246"/>
    <mergeCell ref="E245:E246"/>
    <mergeCell ref="F245:F246"/>
    <mergeCell ref="G245:G246"/>
    <mergeCell ref="K245:K246"/>
    <mergeCell ref="L245:L246"/>
    <mergeCell ref="I4:I5"/>
    <mergeCell ref="J4:J5"/>
    <mergeCell ref="A2:L2"/>
    <mergeCell ref="D4:D5"/>
    <mergeCell ref="E4:E5"/>
    <mergeCell ref="F4:F5"/>
    <mergeCell ref="G4:G5"/>
    <mergeCell ref="H4:H5"/>
    <mergeCell ref="A4:A5"/>
    <mergeCell ref="B4:B5"/>
    <mergeCell ref="C4:C5"/>
    <mergeCell ref="K4:K5"/>
    <mergeCell ref="L4:L5"/>
  </mergeCells>
  <phoneticPr fontId="34" type="noConversion"/>
  <printOptions horizontalCentered="1"/>
  <pageMargins left="0.78740157480314965" right="0.6692913385826772" top="0.62992125984251968" bottom="0.43307086614173229" header="0.31496062992125984" footer="0.15748031496062992"/>
  <pageSetup paperSize="8" scale="48" fitToHeight="4" orientation="landscape" r:id="rId1"/>
  <headerFoot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B1" sqref="B1:B2"/>
    </sheetView>
  </sheetViews>
  <sheetFormatPr defaultRowHeight="15" x14ac:dyDescent="0.25"/>
  <cols>
    <col min="2" max="2" width="57.42578125" bestFit="1" customWidth="1"/>
    <col min="3" max="3" width="12.5703125" customWidth="1"/>
    <col min="4" max="4" width="11.42578125" customWidth="1"/>
    <col min="5" max="5" width="13.28515625" customWidth="1"/>
    <col min="6" max="6" width="29.42578125" customWidth="1"/>
  </cols>
  <sheetData>
    <row r="1" spans="1:7" x14ac:dyDescent="0.25">
      <c r="A1" s="279" t="s">
        <v>493</v>
      </c>
      <c r="B1" s="281" t="s">
        <v>151</v>
      </c>
      <c r="C1" s="280" t="s">
        <v>475</v>
      </c>
      <c r="D1" s="280"/>
      <c r="E1" s="280"/>
    </row>
    <row r="2" spans="1:7" x14ac:dyDescent="0.25">
      <c r="A2" s="279"/>
      <c r="B2" s="282"/>
      <c r="C2" s="205" t="s">
        <v>90</v>
      </c>
      <c r="D2" s="205" t="s">
        <v>89</v>
      </c>
      <c r="E2" s="205" t="s">
        <v>152</v>
      </c>
      <c r="F2" t="s">
        <v>478</v>
      </c>
    </row>
    <row r="3" spans="1:7" ht="30" x14ac:dyDescent="0.25">
      <c r="A3" t="s">
        <v>494</v>
      </c>
      <c r="B3" s="5" t="s">
        <v>476</v>
      </c>
      <c r="C3" s="1"/>
      <c r="D3" s="1"/>
      <c r="E3" s="1">
        <f>C3*D3</f>
        <v>0</v>
      </c>
      <c r="F3" s="1"/>
    </row>
    <row r="4" spans="1:7" x14ac:dyDescent="0.25">
      <c r="A4" t="s">
        <v>496</v>
      </c>
      <c r="B4" s="8" t="s">
        <v>465</v>
      </c>
      <c r="C4" s="8">
        <v>134</v>
      </c>
      <c r="D4" s="8">
        <v>10</v>
      </c>
      <c r="E4" s="1">
        <f>C4*D4</f>
        <v>1340</v>
      </c>
      <c r="F4" s="1"/>
      <c r="G4" t="s">
        <v>538</v>
      </c>
    </row>
    <row r="5" spans="1:7" x14ac:dyDescent="0.25">
      <c r="A5" t="s">
        <v>497</v>
      </c>
      <c r="B5" s="3" t="s">
        <v>471</v>
      </c>
      <c r="C5" s="1">
        <v>50</v>
      </c>
      <c r="D5" s="1">
        <v>4</v>
      </c>
      <c r="E5" s="1">
        <f>C5*D5</f>
        <v>200</v>
      </c>
      <c r="F5" s="1"/>
      <c r="G5" t="s">
        <v>538</v>
      </c>
    </row>
    <row r="6" spans="1:7" x14ac:dyDescent="0.25">
      <c r="A6" t="s">
        <v>498</v>
      </c>
      <c r="B6" s="4" t="s">
        <v>144</v>
      </c>
      <c r="C6" s="1">
        <v>0</v>
      </c>
      <c r="D6" s="1">
        <v>8</v>
      </c>
      <c r="E6" s="1">
        <f>C6*D6</f>
        <v>0</v>
      </c>
      <c r="F6" s="1"/>
      <c r="G6" t="s">
        <v>538</v>
      </c>
    </row>
    <row r="7" spans="1:7" x14ac:dyDescent="0.25">
      <c r="A7" t="s">
        <v>499</v>
      </c>
      <c r="B7" s="4" t="s">
        <v>145</v>
      </c>
      <c r="C7" s="1">
        <v>0</v>
      </c>
      <c r="D7" s="1">
        <v>7</v>
      </c>
      <c r="E7" s="1">
        <f>C7*D7</f>
        <v>0</v>
      </c>
      <c r="F7" s="1"/>
      <c r="G7" t="s">
        <v>538</v>
      </c>
    </row>
    <row r="8" spans="1:7" x14ac:dyDescent="0.25">
      <c r="A8" t="s">
        <v>500</v>
      </c>
      <c r="B8" s="3" t="s">
        <v>146</v>
      </c>
      <c r="C8" s="1">
        <v>0</v>
      </c>
      <c r="D8" s="1">
        <v>5</v>
      </c>
      <c r="E8" s="1">
        <f t="shared" ref="E8:E34" si="0">C8*D8</f>
        <v>0</v>
      </c>
      <c r="F8" s="1"/>
      <c r="G8" t="s">
        <v>538</v>
      </c>
    </row>
    <row r="9" spans="1:7" x14ac:dyDescent="0.25">
      <c r="A9" t="s">
        <v>501</v>
      </c>
      <c r="B9" s="8" t="s">
        <v>473</v>
      </c>
      <c r="C9" s="1">
        <v>17</v>
      </c>
      <c r="D9" s="1">
        <v>7</v>
      </c>
      <c r="E9" s="1">
        <f t="shared" si="0"/>
        <v>119</v>
      </c>
      <c r="F9" s="121"/>
      <c r="G9" t="s">
        <v>538</v>
      </c>
    </row>
    <row r="10" spans="1:7" x14ac:dyDescent="0.25">
      <c r="A10" t="s">
        <v>502</v>
      </c>
      <c r="B10" s="3" t="s">
        <v>472</v>
      </c>
      <c r="C10" s="1">
        <v>116</v>
      </c>
      <c r="D10" s="1">
        <v>5</v>
      </c>
      <c r="E10" s="1">
        <f t="shared" si="0"/>
        <v>580</v>
      </c>
      <c r="F10" s="1"/>
      <c r="G10" t="s">
        <v>538</v>
      </c>
    </row>
    <row r="11" spans="1:7" x14ac:dyDescent="0.25">
      <c r="A11" t="s">
        <v>503</v>
      </c>
      <c r="B11" s="3" t="s">
        <v>150</v>
      </c>
      <c r="C11" s="1">
        <v>8</v>
      </c>
      <c r="D11" s="1">
        <v>12</v>
      </c>
      <c r="E11" s="1">
        <f t="shared" si="0"/>
        <v>96</v>
      </c>
      <c r="F11" s="1"/>
      <c r="G11" t="s">
        <v>538</v>
      </c>
    </row>
    <row r="12" spans="1:7" x14ac:dyDescent="0.25">
      <c r="A12" t="s">
        <v>504</v>
      </c>
      <c r="B12" s="3" t="s">
        <v>469</v>
      </c>
      <c r="C12" s="1">
        <v>0</v>
      </c>
      <c r="D12" s="1">
        <v>15</v>
      </c>
      <c r="E12" s="1">
        <f t="shared" si="0"/>
        <v>0</v>
      </c>
      <c r="F12" s="1"/>
      <c r="G12" t="s">
        <v>538</v>
      </c>
    </row>
    <row r="13" spans="1:7" x14ac:dyDescent="0.25">
      <c r="A13" t="s">
        <v>505</v>
      </c>
      <c r="B13" s="206" t="s">
        <v>470</v>
      </c>
      <c r="C13" s="1">
        <v>3</v>
      </c>
      <c r="D13" s="1">
        <v>25</v>
      </c>
      <c r="E13" s="1">
        <f t="shared" si="0"/>
        <v>75</v>
      </c>
      <c r="F13" s="1"/>
      <c r="G13" t="s">
        <v>538</v>
      </c>
    </row>
    <row r="14" spans="1:7" x14ac:dyDescent="0.25">
      <c r="A14" t="s">
        <v>506</v>
      </c>
      <c r="B14" s="3" t="s">
        <v>149</v>
      </c>
      <c r="C14" s="1">
        <v>0</v>
      </c>
      <c r="D14" s="1">
        <v>1.5</v>
      </c>
      <c r="E14" s="1">
        <f t="shared" si="0"/>
        <v>0</v>
      </c>
      <c r="F14" s="1"/>
      <c r="G14" t="s">
        <v>538</v>
      </c>
    </row>
    <row r="15" spans="1:7" x14ac:dyDescent="0.25">
      <c r="B15" s="1"/>
      <c r="C15" s="1"/>
      <c r="D15" s="1"/>
      <c r="E15" s="1">
        <f t="shared" si="0"/>
        <v>0</v>
      </c>
      <c r="F15" s="1"/>
      <c r="G15" t="s">
        <v>538</v>
      </c>
    </row>
    <row r="16" spans="1:7" x14ac:dyDescent="0.25">
      <c r="A16" t="s">
        <v>495</v>
      </c>
      <c r="B16" s="5" t="s">
        <v>480</v>
      </c>
      <c r="C16" s="1"/>
      <c r="D16" s="1"/>
      <c r="E16" s="1">
        <f t="shared" si="0"/>
        <v>0</v>
      </c>
      <c r="F16" s="1"/>
      <c r="G16" t="s">
        <v>538</v>
      </c>
    </row>
    <row r="17" spans="1:7" x14ac:dyDescent="0.25">
      <c r="A17" t="s">
        <v>507</v>
      </c>
      <c r="B17" s="206" t="s">
        <v>466</v>
      </c>
      <c r="C17" s="1">
        <v>60</v>
      </c>
      <c r="D17" s="1">
        <v>0.5</v>
      </c>
      <c r="E17" s="1">
        <f t="shared" si="0"/>
        <v>30</v>
      </c>
      <c r="F17" s="1"/>
      <c r="G17" t="s">
        <v>538</v>
      </c>
    </row>
    <row r="18" spans="1:7" x14ac:dyDescent="0.25">
      <c r="A18" t="s">
        <v>508</v>
      </c>
      <c r="B18" s="206" t="s">
        <v>467</v>
      </c>
      <c r="C18" s="1">
        <v>0</v>
      </c>
      <c r="D18" s="1">
        <v>1.7</v>
      </c>
      <c r="E18" s="1">
        <f t="shared" si="0"/>
        <v>0</v>
      </c>
      <c r="F18" s="1"/>
      <c r="G18" t="s">
        <v>538</v>
      </c>
    </row>
    <row r="19" spans="1:7" x14ac:dyDescent="0.25">
      <c r="A19" t="s">
        <v>509</v>
      </c>
      <c r="B19" s="206" t="s">
        <v>468</v>
      </c>
      <c r="C19" s="1">
        <v>0</v>
      </c>
      <c r="D19" s="1">
        <v>1.7</v>
      </c>
      <c r="E19" s="1">
        <f t="shared" si="0"/>
        <v>0</v>
      </c>
      <c r="F19" s="1"/>
      <c r="G19" t="s">
        <v>538</v>
      </c>
    </row>
    <row r="20" spans="1:7" x14ac:dyDescent="0.25">
      <c r="A20" t="s">
        <v>510</v>
      </c>
      <c r="B20" s="5" t="s">
        <v>482</v>
      </c>
      <c r="C20" s="1"/>
      <c r="D20" s="1"/>
      <c r="E20" s="1">
        <f t="shared" ref="E20:E23" si="1">C20*D20</f>
        <v>0</v>
      </c>
      <c r="F20" s="1"/>
      <c r="G20" t="s">
        <v>538</v>
      </c>
    </row>
    <row r="21" spans="1:7" x14ac:dyDescent="0.25">
      <c r="A21" t="s">
        <v>511</v>
      </c>
      <c r="B21" s="206" t="s">
        <v>466</v>
      </c>
      <c r="C21" s="1">
        <v>332</v>
      </c>
      <c r="D21" s="1">
        <v>0.3</v>
      </c>
      <c r="E21" s="1">
        <f t="shared" si="1"/>
        <v>99.6</v>
      </c>
      <c r="F21" s="1"/>
      <c r="G21" t="s">
        <v>538</v>
      </c>
    </row>
    <row r="22" spans="1:7" x14ac:dyDescent="0.25">
      <c r="A22" t="s">
        <v>512</v>
      </c>
      <c r="B22" s="206" t="s">
        <v>467</v>
      </c>
      <c r="C22" s="1">
        <v>0</v>
      </c>
      <c r="D22" s="1">
        <v>1.5</v>
      </c>
      <c r="E22" s="1">
        <f t="shared" si="1"/>
        <v>0</v>
      </c>
      <c r="F22" s="1"/>
      <c r="G22" t="s">
        <v>538</v>
      </c>
    </row>
    <row r="23" spans="1:7" x14ac:dyDescent="0.25">
      <c r="A23" t="s">
        <v>513</v>
      </c>
      <c r="B23" s="206" t="s">
        <v>468</v>
      </c>
      <c r="C23" s="1">
        <v>0</v>
      </c>
      <c r="D23" s="1">
        <v>1.4</v>
      </c>
      <c r="E23" s="1">
        <f t="shared" si="1"/>
        <v>0</v>
      </c>
      <c r="F23" s="1"/>
      <c r="G23" t="s">
        <v>538</v>
      </c>
    </row>
    <row r="24" spans="1:7" x14ac:dyDescent="0.25">
      <c r="A24" t="s">
        <v>514</v>
      </c>
      <c r="B24" s="5" t="s">
        <v>481</v>
      </c>
      <c r="C24" s="1"/>
      <c r="D24" s="1"/>
      <c r="E24" s="1">
        <f t="shared" si="0"/>
        <v>0</v>
      </c>
      <c r="F24" s="1"/>
      <c r="G24" t="s">
        <v>538</v>
      </c>
    </row>
    <row r="25" spans="1:7" x14ac:dyDescent="0.25">
      <c r="A25" t="s">
        <v>515</v>
      </c>
      <c r="B25" s="3" t="s">
        <v>147</v>
      </c>
      <c r="C25" s="8">
        <v>0</v>
      </c>
      <c r="D25" s="8">
        <v>0.7</v>
      </c>
      <c r="E25" s="1">
        <f t="shared" si="0"/>
        <v>0</v>
      </c>
      <c r="F25" s="1"/>
      <c r="G25" t="s">
        <v>538</v>
      </c>
    </row>
    <row r="26" spans="1:7" x14ac:dyDescent="0.25">
      <c r="A26" t="s">
        <v>516</v>
      </c>
      <c r="B26" s="3" t="s">
        <v>148</v>
      </c>
      <c r="C26" s="8">
        <v>392</v>
      </c>
      <c r="D26" s="8">
        <v>0.5</v>
      </c>
      <c r="E26" s="1">
        <f t="shared" si="0"/>
        <v>196</v>
      </c>
      <c r="F26" s="1"/>
      <c r="G26" t="s">
        <v>538</v>
      </c>
    </row>
    <row r="27" spans="1:7" x14ac:dyDescent="0.25">
      <c r="A27" t="s">
        <v>517</v>
      </c>
      <c r="B27" s="206" t="s">
        <v>459</v>
      </c>
      <c r="C27" s="1">
        <v>0</v>
      </c>
      <c r="D27" s="1">
        <v>1</v>
      </c>
      <c r="E27" s="1">
        <f t="shared" si="0"/>
        <v>0</v>
      </c>
      <c r="F27" s="1"/>
      <c r="G27" t="s">
        <v>538</v>
      </c>
    </row>
    <row r="28" spans="1:7" x14ac:dyDescent="0.25">
      <c r="A28" t="s">
        <v>518</v>
      </c>
      <c r="B28" s="1" t="s">
        <v>460</v>
      </c>
      <c r="C28" s="1">
        <v>350</v>
      </c>
      <c r="D28" s="1">
        <v>0.25</v>
      </c>
      <c r="E28" s="1">
        <f t="shared" si="0"/>
        <v>87.5</v>
      </c>
      <c r="F28" s="1"/>
      <c r="G28" t="s">
        <v>538</v>
      </c>
    </row>
    <row r="29" spans="1:7" x14ac:dyDescent="0.25">
      <c r="B29" s="1"/>
      <c r="C29" s="1"/>
      <c r="D29" s="1"/>
      <c r="E29" s="1"/>
      <c r="F29" s="1"/>
      <c r="G29" t="s">
        <v>538</v>
      </c>
    </row>
    <row r="30" spans="1:7" x14ac:dyDescent="0.25">
      <c r="A30" t="s">
        <v>519</v>
      </c>
      <c r="B30" s="2" t="s">
        <v>464</v>
      </c>
      <c r="C30" s="8"/>
      <c r="D30" s="8"/>
      <c r="E30" s="1">
        <f t="shared" si="0"/>
        <v>0</v>
      </c>
      <c r="F30" s="1"/>
      <c r="G30" t="s">
        <v>538</v>
      </c>
    </row>
    <row r="31" spans="1:7" x14ac:dyDescent="0.25">
      <c r="A31" t="s">
        <v>520</v>
      </c>
      <c r="B31" s="8" t="s">
        <v>461</v>
      </c>
      <c r="C31" s="8">
        <v>1</v>
      </c>
      <c r="D31" s="8">
        <v>30</v>
      </c>
      <c r="E31" s="1">
        <f t="shared" si="0"/>
        <v>30</v>
      </c>
      <c r="F31" s="1"/>
      <c r="G31" t="s">
        <v>538</v>
      </c>
    </row>
    <row r="32" spans="1:7" x14ac:dyDescent="0.25">
      <c r="A32" t="s">
        <v>521</v>
      </c>
      <c r="B32" s="8" t="s">
        <v>462</v>
      </c>
      <c r="C32" s="8">
        <v>0</v>
      </c>
      <c r="D32" s="8">
        <v>95</v>
      </c>
      <c r="E32" s="1">
        <f t="shared" si="0"/>
        <v>0</v>
      </c>
      <c r="F32" s="1"/>
      <c r="G32" t="s">
        <v>538</v>
      </c>
    </row>
    <row r="33" spans="1:7" x14ac:dyDescent="0.25">
      <c r="A33" t="s">
        <v>522</v>
      </c>
      <c r="B33" s="8" t="s">
        <v>463</v>
      </c>
      <c r="C33" s="8">
        <v>0</v>
      </c>
      <c r="D33" s="8">
        <v>35</v>
      </c>
      <c r="E33" s="1">
        <f t="shared" si="0"/>
        <v>0</v>
      </c>
      <c r="F33" s="1"/>
      <c r="G33" t="s">
        <v>538</v>
      </c>
    </row>
    <row r="34" spans="1:7" x14ac:dyDescent="0.25">
      <c r="B34" s="1"/>
      <c r="C34" s="1"/>
      <c r="D34" s="1"/>
      <c r="E34" s="1">
        <f t="shared" si="0"/>
        <v>0</v>
      </c>
      <c r="F34" s="1"/>
      <c r="G34" t="s">
        <v>538</v>
      </c>
    </row>
    <row r="35" spans="1:7" x14ac:dyDescent="0.25">
      <c r="B35" s="6" t="s">
        <v>54</v>
      </c>
      <c r="C35" s="6"/>
      <c r="D35" s="6"/>
      <c r="E35" s="6">
        <f>SUM(E3:E34)</f>
        <v>2853.1</v>
      </c>
      <c r="F35" s="1"/>
      <c r="G35" t="s">
        <v>538</v>
      </c>
    </row>
    <row r="36" spans="1:7" x14ac:dyDescent="0.25">
      <c r="G36" t="s">
        <v>539</v>
      </c>
    </row>
    <row r="37" spans="1:7" x14ac:dyDescent="0.25">
      <c r="G37" t="s">
        <v>539</v>
      </c>
    </row>
    <row r="38" spans="1:7" x14ac:dyDescent="0.25">
      <c r="G38" t="s">
        <v>539</v>
      </c>
    </row>
    <row r="39" spans="1:7" x14ac:dyDescent="0.25">
      <c r="G39" t="s">
        <v>539</v>
      </c>
    </row>
    <row r="40" spans="1:7" x14ac:dyDescent="0.25">
      <c r="G40" t="s">
        <v>539</v>
      </c>
    </row>
    <row r="41" spans="1:7" x14ac:dyDescent="0.25">
      <c r="G41" t="s">
        <v>539</v>
      </c>
    </row>
    <row r="42" spans="1:7" x14ac:dyDescent="0.25">
      <c r="G42" t="s">
        <v>539</v>
      </c>
    </row>
    <row r="43" spans="1:7" x14ac:dyDescent="0.25">
      <c r="G43" t="s">
        <v>539</v>
      </c>
    </row>
    <row r="44" spans="1:7" x14ac:dyDescent="0.25">
      <c r="G44" t="s">
        <v>539</v>
      </c>
    </row>
    <row r="45" spans="1:7" x14ac:dyDescent="0.25">
      <c r="G45" t="s">
        <v>539</v>
      </c>
    </row>
    <row r="46" spans="1:7" x14ac:dyDescent="0.25">
      <c r="G46" t="s">
        <v>539</v>
      </c>
    </row>
  </sheetData>
  <mergeCells count="3">
    <mergeCell ref="A1:A2"/>
    <mergeCell ref="C1:E1"/>
    <mergeCell ref="B1:B2"/>
  </mergeCells>
  <phoneticPr fontId="34" type="noConversion"/>
  <printOptions horizontalCentered="1"/>
  <pageMargins left="0.36" right="0.28000000000000003" top="0.75" bottom="0.53" header="0.3" footer="0.3"/>
  <pageSetup paperSize="9"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workbookViewId="0">
      <selection activeCell="G12" sqref="G12"/>
    </sheetView>
  </sheetViews>
  <sheetFormatPr defaultRowHeight="15" x14ac:dyDescent="0.25"/>
  <cols>
    <col min="1" max="1" width="13.5703125" customWidth="1"/>
    <col min="2" max="2" width="12.5703125" customWidth="1"/>
    <col min="3" max="3" width="15.7109375" customWidth="1"/>
    <col min="4" max="4" width="24.140625" customWidth="1"/>
    <col min="5" max="5" width="21.85546875" customWidth="1"/>
    <col min="6" max="6" width="22.42578125" customWidth="1"/>
    <col min="7" max="7" width="32" customWidth="1"/>
    <col min="10" max="10" width="12.5703125" customWidth="1"/>
  </cols>
  <sheetData>
    <row r="1" spans="1:10" x14ac:dyDescent="0.25">
      <c r="A1" s="289" t="s">
        <v>62</v>
      </c>
      <c r="B1" s="291" t="s">
        <v>63</v>
      </c>
      <c r="C1" s="293" t="s">
        <v>57</v>
      </c>
      <c r="D1" s="288" t="s">
        <v>58</v>
      </c>
      <c r="E1" s="285" t="s">
        <v>80</v>
      </c>
      <c r="F1" s="287" t="s">
        <v>70</v>
      </c>
      <c r="G1" s="287" t="s">
        <v>59</v>
      </c>
      <c r="H1" s="283" t="s">
        <v>90</v>
      </c>
      <c r="I1" s="283" t="s">
        <v>89</v>
      </c>
      <c r="J1" s="283" t="s">
        <v>91</v>
      </c>
    </row>
    <row r="2" spans="1:10" ht="70.5" customHeight="1" x14ac:dyDescent="0.25">
      <c r="A2" s="290"/>
      <c r="B2" s="292"/>
      <c r="C2" s="293"/>
      <c r="D2" s="294"/>
      <c r="E2" s="286"/>
      <c r="F2" s="288"/>
      <c r="G2" s="288"/>
      <c r="H2" s="284"/>
      <c r="I2" s="284"/>
      <c r="J2" s="284"/>
    </row>
    <row r="4" spans="1:10" s="12" customFormat="1" ht="90" x14ac:dyDescent="0.25">
      <c r="A4" s="74" t="s">
        <v>153</v>
      </c>
      <c r="B4" s="74" t="s">
        <v>153</v>
      </c>
      <c r="C4" s="74" t="s">
        <v>154</v>
      </c>
      <c r="D4" s="74" t="s">
        <v>155</v>
      </c>
      <c r="E4" s="74" t="s">
        <v>156</v>
      </c>
      <c r="F4" s="74" t="s">
        <v>157</v>
      </c>
      <c r="G4" s="74" t="s">
        <v>158</v>
      </c>
      <c r="H4" s="74" t="s">
        <v>159</v>
      </c>
      <c r="I4" s="74" t="s">
        <v>160</v>
      </c>
      <c r="J4" s="74" t="s">
        <v>161</v>
      </c>
    </row>
  </sheetData>
  <mergeCells count="10">
    <mergeCell ref="J1:J2"/>
    <mergeCell ref="E1:E2"/>
    <mergeCell ref="F1:F2"/>
    <mergeCell ref="A1:A2"/>
    <mergeCell ref="B1:B2"/>
    <mergeCell ref="C1:C2"/>
    <mergeCell ref="D1:D2"/>
    <mergeCell ref="G1:G2"/>
    <mergeCell ref="I1:I2"/>
    <mergeCell ref="H1:H2"/>
  </mergeCells>
  <phoneticPr fontId="34"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31" zoomScale="69" zoomScaleNormal="69" workbookViewId="0">
      <selection activeCell="C59" sqref="C59"/>
    </sheetView>
  </sheetViews>
  <sheetFormatPr defaultRowHeight="15" x14ac:dyDescent="0.25"/>
  <cols>
    <col min="1" max="1" width="18.42578125" customWidth="1"/>
    <col min="2" max="2" width="53" customWidth="1"/>
    <col min="3" max="3" width="23" customWidth="1"/>
    <col min="4" max="4" width="26" customWidth="1"/>
    <col min="5" max="5" width="15.85546875" customWidth="1"/>
    <col min="6" max="6" width="72.7109375" customWidth="1"/>
    <col min="7" max="7" width="14.28515625" customWidth="1"/>
    <col min="8" max="8" width="11.5703125" customWidth="1"/>
  </cols>
  <sheetData/>
  <phoneticPr fontId="34"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view="pageBreakPreview" topLeftCell="A62" zoomScaleNormal="98" zoomScaleSheetLayoutView="100" workbookViewId="0">
      <selection activeCell="E30" sqref="E30"/>
    </sheetView>
  </sheetViews>
  <sheetFormatPr defaultRowHeight="15" x14ac:dyDescent="0.25"/>
  <cols>
    <col min="1" max="1" width="18" style="10" customWidth="1"/>
    <col min="2" max="2" width="9.85546875" style="11" bestFit="1" customWidth="1"/>
    <col min="3" max="3" width="51.28515625" style="12" bestFit="1" customWidth="1"/>
    <col min="4" max="4" width="16.85546875" style="12" customWidth="1"/>
    <col min="5" max="5" width="92.5703125" style="12" customWidth="1"/>
    <col min="6" max="16384" width="9.140625" style="12"/>
  </cols>
  <sheetData>
    <row r="1" spans="1:5" s="73" customFormat="1" ht="37.5" x14ac:dyDescent="0.25">
      <c r="A1" s="18" t="s">
        <v>182</v>
      </c>
      <c r="B1" s="18" t="s">
        <v>179</v>
      </c>
      <c r="C1" s="18" t="s">
        <v>183</v>
      </c>
      <c r="D1" s="18" t="s">
        <v>184</v>
      </c>
      <c r="E1" s="18" t="s">
        <v>185</v>
      </c>
    </row>
    <row r="2" spans="1:5" s="65" customFormat="1" ht="15.75" x14ac:dyDescent="0.25">
      <c r="A2" s="19" t="s">
        <v>231</v>
      </c>
      <c r="B2" s="20"/>
      <c r="C2" s="19"/>
      <c r="D2" s="21"/>
      <c r="E2" s="22"/>
    </row>
    <row r="3" spans="1:5" s="66" customFormat="1" x14ac:dyDescent="0.25">
      <c r="A3" s="295" t="s">
        <v>226</v>
      </c>
      <c r="B3" s="23"/>
      <c r="C3" s="14"/>
      <c r="D3" s="15"/>
      <c r="E3" s="24"/>
    </row>
    <row r="4" spans="1:5" ht="153" x14ac:dyDescent="0.25">
      <c r="A4" s="295"/>
      <c r="B4" s="27" t="s">
        <v>1</v>
      </c>
      <c r="C4" s="13" t="s">
        <v>92</v>
      </c>
      <c r="D4" s="13" t="s">
        <v>186</v>
      </c>
      <c r="E4" s="13" t="s">
        <v>187</v>
      </c>
    </row>
    <row r="5" spans="1:5" ht="25.5" x14ac:dyDescent="0.25">
      <c r="A5" s="295"/>
      <c r="B5" s="27" t="s">
        <v>26</v>
      </c>
      <c r="C5" s="9" t="s">
        <v>97</v>
      </c>
      <c r="D5" s="17"/>
      <c r="E5" s="13" t="s">
        <v>237</v>
      </c>
    </row>
    <row r="6" spans="1:5" x14ac:dyDescent="0.25">
      <c r="A6" s="295"/>
      <c r="B6" s="27" t="s">
        <v>2</v>
      </c>
      <c r="C6" s="9" t="s">
        <v>98</v>
      </c>
      <c r="D6" s="13"/>
      <c r="E6" s="13" t="s">
        <v>236</v>
      </c>
    </row>
    <row r="7" spans="1:5" x14ac:dyDescent="0.25">
      <c r="A7" s="295"/>
      <c r="B7" s="27" t="s">
        <v>33</v>
      </c>
      <c r="C7" s="9" t="s">
        <v>100</v>
      </c>
      <c r="D7" s="13"/>
      <c r="E7" s="13" t="s">
        <v>238</v>
      </c>
    </row>
    <row r="8" spans="1:5" x14ac:dyDescent="0.25">
      <c r="A8" s="295"/>
      <c r="B8" s="27" t="s">
        <v>95</v>
      </c>
      <c r="C8" s="9" t="s">
        <v>109</v>
      </c>
      <c r="D8" s="13"/>
      <c r="E8" s="13" t="s">
        <v>239</v>
      </c>
    </row>
    <row r="9" spans="1:5" x14ac:dyDescent="0.25">
      <c r="A9" s="295"/>
      <c r="B9" s="27" t="s">
        <v>101</v>
      </c>
      <c r="C9" s="9" t="s">
        <v>93</v>
      </c>
      <c r="D9" s="13"/>
      <c r="E9" s="13" t="s">
        <v>240</v>
      </c>
    </row>
    <row r="10" spans="1:5" x14ac:dyDescent="0.25">
      <c r="A10" s="295"/>
      <c r="B10" s="27" t="s">
        <v>110</v>
      </c>
      <c r="C10" s="9" t="s">
        <v>94</v>
      </c>
      <c r="D10" s="13"/>
      <c r="E10" s="13" t="s">
        <v>189</v>
      </c>
    </row>
    <row r="11" spans="1:5" ht="25.5" x14ac:dyDescent="0.25">
      <c r="A11" s="295"/>
      <c r="B11" s="27" t="s">
        <v>111</v>
      </c>
      <c r="C11" s="9" t="s">
        <v>71</v>
      </c>
      <c r="D11" s="13"/>
      <c r="E11" s="13" t="s">
        <v>234</v>
      </c>
    </row>
    <row r="12" spans="1:5" ht="25.5" x14ac:dyDescent="0.25">
      <c r="A12" s="295"/>
      <c r="B12" s="27" t="s">
        <v>113</v>
      </c>
      <c r="C12" s="9" t="s">
        <v>112</v>
      </c>
      <c r="D12" s="13"/>
      <c r="E12" s="13" t="s">
        <v>235</v>
      </c>
    </row>
    <row r="13" spans="1:5" x14ac:dyDescent="0.25">
      <c r="A13" s="295"/>
      <c r="B13" s="27" t="s">
        <v>175</v>
      </c>
      <c r="C13" s="9" t="s">
        <v>176</v>
      </c>
      <c r="D13" s="13" t="s">
        <v>188</v>
      </c>
      <c r="E13" s="13" t="s">
        <v>241</v>
      </c>
    </row>
    <row r="14" spans="1:5" s="10" customFormat="1" ht="25.5" x14ac:dyDescent="0.25">
      <c r="A14" s="295" t="s">
        <v>227</v>
      </c>
      <c r="B14" s="16" t="s">
        <v>3</v>
      </c>
      <c r="C14" s="17" t="s">
        <v>72</v>
      </c>
      <c r="D14" s="17"/>
      <c r="E14" s="28" t="s">
        <v>203</v>
      </c>
    </row>
    <row r="15" spans="1:5" ht="25.5" x14ac:dyDescent="0.25">
      <c r="A15" s="295"/>
      <c r="B15" s="16" t="s">
        <v>4</v>
      </c>
      <c r="C15" s="17" t="s">
        <v>73</v>
      </c>
      <c r="D15" s="13" t="s">
        <v>202</v>
      </c>
      <c r="E15" s="28" t="s">
        <v>205</v>
      </c>
    </row>
    <row r="16" spans="1:5" x14ac:dyDescent="0.25">
      <c r="A16" s="295"/>
      <c r="B16" s="16" t="s">
        <v>5</v>
      </c>
      <c r="C16" s="17" t="s">
        <v>74</v>
      </c>
      <c r="D16" s="13" t="s">
        <v>204</v>
      </c>
      <c r="E16" s="17" t="s">
        <v>242</v>
      </c>
    </row>
    <row r="17" spans="1:5" x14ac:dyDescent="0.25">
      <c r="A17" s="295" t="s">
        <v>228</v>
      </c>
      <c r="B17" s="27" t="s">
        <v>6</v>
      </c>
      <c r="C17" s="13" t="s">
        <v>104</v>
      </c>
      <c r="D17" s="13" t="s">
        <v>191</v>
      </c>
      <c r="E17" s="28" t="s">
        <v>245</v>
      </c>
    </row>
    <row r="18" spans="1:5" x14ac:dyDescent="0.25">
      <c r="A18" s="295"/>
      <c r="B18" s="27" t="s">
        <v>7</v>
      </c>
      <c r="C18" s="17" t="s">
        <v>105</v>
      </c>
      <c r="D18" s="13" t="s">
        <v>191</v>
      </c>
      <c r="E18" s="28" t="s">
        <v>246</v>
      </c>
    </row>
    <row r="19" spans="1:5" ht="25.5" x14ac:dyDescent="0.25">
      <c r="A19" s="295"/>
      <c r="B19" s="27" t="s">
        <v>8</v>
      </c>
      <c r="C19" s="17" t="s">
        <v>106</v>
      </c>
      <c r="D19" s="13" t="s">
        <v>190</v>
      </c>
      <c r="E19" s="28" t="s">
        <v>247</v>
      </c>
    </row>
    <row r="20" spans="1:5" x14ac:dyDescent="0.25">
      <c r="A20" s="295"/>
      <c r="B20" s="27" t="s">
        <v>9</v>
      </c>
      <c r="C20" s="17" t="s">
        <v>107</v>
      </c>
      <c r="D20" s="13" t="s">
        <v>190</v>
      </c>
      <c r="E20" s="28" t="s">
        <v>248</v>
      </c>
    </row>
    <row r="21" spans="1:5" x14ac:dyDescent="0.25">
      <c r="A21" s="295"/>
      <c r="B21" s="27" t="s">
        <v>76</v>
      </c>
      <c r="C21" s="17" t="s">
        <v>102</v>
      </c>
      <c r="D21" s="13" t="s">
        <v>190</v>
      </c>
      <c r="E21" s="28" t="s">
        <v>249</v>
      </c>
    </row>
    <row r="22" spans="1:5" x14ac:dyDescent="0.25">
      <c r="A22" s="295"/>
      <c r="B22" s="27" t="s">
        <v>77</v>
      </c>
      <c r="C22" s="17" t="s">
        <v>103</v>
      </c>
      <c r="D22" s="13" t="s">
        <v>190</v>
      </c>
      <c r="E22" s="28" t="s">
        <v>250</v>
      </c>
    </row>
    <row r="23" spans="1:5" x14ac:dyDescent="0.25">
      <c r="A23" s="295"/>
      <c r="B23" s="27" t="s">
        <v>78</v>
      </c>
      <c r="C23" s="17" t="s">
        <v>119</v>
      </c>
      <c r="D23" s="13" t="s">
        <v>190</v>
      </c>
      <c r="E23" s="28" t="s">
        <v>251</v>
      </c>
    </row>
    <row r="24" spans="1:5" ht="25.5" x14ac:dyDescent="0.25">
      <c r="A24" s="295"/>
      <c r="B24" s="27" t="s">
        <v>79</v>
      </c>
      <c r="C24" s="17" t="s">
        <v>75</v>
      </c>
      <c r="D24" s="13" t="s">
        <v>190</v>
      </c>
      <c r="E24" s="13" t="s">
        <v>243</v>
      </c>
    </row>
    <row r="25" spans="1:5" x14ac:dyDescent="0.25">
      <c r="A25" s="295"/>
      <c r="B25" s="27" t="s">
        <v>117</v>
      </c>
      <c r="C25" s="17" t="s">
        <v>123</v>
      </c>
      <c r="D25" s="13" t="s">
        <v>190</v>
      </c>
      <c r="E25" s="28" t="s">
        <v>244</v>
      </c>
    </row>
    <row r="26" spans="1:5" x14ac:dyDescent="0.25">
      <c r="A26" s="295"/>
      <c r="B26" s="27" t="s">
        <v>118</v>
      </c>
      <c r="C26" s="17" t="s">
        <v>29</v>
      </c>
      <c r="D26" s="13" t="s">
        <v>191</v>
      </c>
      <c r="E26" s="13" t="s">
        <v>192</v>
      </c>
    </row>
    <row r="27" spans="1:5" ht="15.75" x14ac:dyDescent="0.25">
      <c r="A27" s="19" t="s">
        <v>232</v>
      </c>
      <c r="B27" s="29"/>
      <c r="C27" s="30"/>
      <c r="D27" s="25"/>
      <c r="E27" s="26"/>
    </row>
    <row r="28" spans="1:5" ht="63.75" x14ac:dyDescent="0.25">
      <c r="A28" s="297" t="s">
        <v>229</v>
      </c>
      <c r="B28" s="23" t="s">
        <v>11</v>
      </c>
      <c r="C28" s="17" t="s">
        <v>55</v>
      </c>
      <c r="D28" s="13"/>
      <c r="E28" s="28" t="s">
        <v>193</v>
      </c>
    </row>
    <row r="29" spans="1:5" ht="127.5" x14ac:dyDescent="0.25">
      <c r="A29" s="297"/>
      <c r="B29" s="23" t="s">
        <v>12</v>
      </c>
      <c r="C29" s="17" t="s">
        <v>122</v>
      </c>
      <c r="D29" s="13"/>
      <c r="E29" s="13" t="s">
        <v>253</v>
      </c>
    </row>
    <row r="30" spans="1:5" ht="216.75" x14ac:dyDescent="0.25">
      <c r="A30" s="297"/>
      <c r="B30" s="23" t="s">
        <v>13</v>
      </c>
      <c r="C30" s="17" t="s">
        <v>56</v>
      </c>
      <c r="D30" s="13"/>
      <c r="E30" s="28" t="s">
        <v>255</v>
      </c>
    </row>
    <row r="31" spans="1:5" ht="63.75" x14ac:dyDescent="0.25">
      <c r="A31" s="297"/>
      <c r="B31" s="23" t="s">
        <v>36</v>
      </c>
      <c r="C31" s="17" t="s">
        <v>120</v>
      </c>
      <c r="D31" s="13"/>
      <c r="E31" s="28" t="s">
        <v>254</v>
      </c>
    </row>
    <row r="32" spans="1:5" ht="25.5" x14ac:dyDescent="0.25">
      <c r="A32" s="297"/>
      <c r="B32" s="23" t="s">
        <v>142</v>
      </c>
      <c r="C32" s="17" t="s">
        <v>121</v>
      </c>
      <c r="D32" s="13"/>
      <c r="E32" s="13" t="s">
        <v>252</v>
      </c>
    </row>
    <row r="33" spans="1:5" x14ac:dyDescent="0.25">
      <c r="A33" s="297"/>
      <c r="B33" s="23" t="s">
        <v>143</v>
      </c>
      <c r="C33" s="17" t="s">
        <v>127</v>
      </c>
      <c r="D33" s="13"/>
      <c r="E33" s="28" t="s">
        <v>256</v>
      </c>
    </row>
    <row r="34" spans="1:5" x14ac:dyDescent="0.25">
      <c r="A34" s="297" t="s">
        <v>194</v>
      </c>
      <c r="B34" s="27" t="s">
        <v>14</v>
      </c>
      <c r="C34" s="17" t="s">
        <v>125</v>
      </c>
      <c r="D34" s="13"/>
      <c r="E34" s="13" t="s">
        <v>257</v>
      </c>
    </row>
    <row r="35" spans="1:5" x14ac:dyDescent="0.25">
      <c r="A35" s="297"/>
      <c r="B35" s="27" t="s">
        <v>15</v>
      </c>
      <c r="C35" s="17" t="s">
        <v>122</v>
      </c>
      <c r="D35" s="13"/>
      <c r="E35" s="13" t="s">
        <v>258</v>
      </c>
    </row>
    <row r="36" spans="1:5" x14ac:dyDescent="0.25">
      <c r="A36" s="297"/>
      <c r="B36" s="27" t="s">
        <v>38</v>
      </c>
      <c r="C36" s="17" t="s">
        <v>126</v>
      </c>
      <c r="D36" s="13"/>
      <c r="E36" s="28" t="s">
        <v>259</v>
      </c>
    </row>
    <row r="37" spans="1:5" x14ac:dyDescent="0.25">
      <c r="A37" s="297"/>
      <c r="B37" s="27" t="s">
        <v>39</v>
      </c>
      <c r="C37" s="17" t="s">
        <v>120</v>
      </c>
      <c r="D37" s="13"/>
      <c r="E37" s="28" t="s">
        <v>260</v>
      </c>
    </row>
    <row r="38" spans="1:5" x14ac:dyDescent="0.25">
      <c r="A38" s="297"/>
      <c r="B38" s="27" t="s">
        <v>40</v>
      </c>
      <c r="C38" s="17" t="s">
        <v>121</v>
      </c>
      <c r="D38" s="17"/>
      <c r="E38" s="17" t="s">
        <v>261</v>
      </c>
    </row>
    <row r="39" spans="1:5" x14ac:dyDescent="0.25">
      <c r="A39" s="297"/>
      <c r="B39" s="27" t="s">
        <v>141</v>
      </c>
      <c r="C39" s="17" t="s">
        <v>127</v>
      </c>
      <c r="D39" s="15" t="s">
        <v>195</v>
      </c>
      <c r="E39" s="28" t="s">
        <v>262</v>
      </c>
    </row>
    <row r="40" spans="1:5" ht="15.75" x14ac:dyDescent="0.25">
      <c r="A40" s="19" t="s">
        <v>233</v>
      </c>
      <c r="B40" s="29"/>
      <c r="C40" s="30"/>
      <c r="D40" s="25"/>
      <c r="E40" s="26"/>
    </row>
    <row r="41" spans="1:5" ht="63.75" x14ac:dyDescent="0.25">
      <c r="A41" s="295" t="s">
        <v>200</v>
      </c>
      <c r="B41" s="23" t="s">
        <v>17</v>
      </c>
      <c r="C41" s="17" t="s">
        <v>68</v>
      </c>
      <c r="D41" s="13"/>
      <c r="E41" s="13" t="s">
        <v>263</v>
      </c>
    </row>
    <row r="42" spans="1:5" ht="76.5" x14ac:dyDescent="0.25">
      <c r="A42" s="295"/>
      <c r="B42" s="23" t="s">
        <v>18</v>
      </c>
      <c r="C42" s="17" t="s">
        <v>69</v>
      </c>
      <c r="D42" s="13"/>
      <c r="E42" s="28" t="s">
        <v>264</v>
      </c>
    </row>
    <row r="43" spans="1:5" x14ac:dyDescent="0.25">
      <c r="A43" s="295"/>
      <c r="B43" s="23" t="s">
        <v>19</v>
      </c>
      <c r="C43" s="17" t="s">
        <v>81</v>
      </c>
      <c r="D43" s="13"/>
      <c r="E43" s="15" t="s">
        <v>201</v>
      </c>
    </row>
    <row r="44" spans="1:5" x14ac:dyDescent="0.25">
      <c r="A44" s="295"/>
      <c r="B44" s="23" t="s">
        <v>41</v>
      </c>
      <c r="C44" s="17" t="s">
        <v>169</v>
      </c>
      <c r="D44" s="13"/>
      <c r="E44" s="13" t="s">
        <v>265</v>
      </c>
    </row>
    <row r="45" spans="1:5" x14ac:dyDescent="0.25">
      <c r="A45" s="295"/>
      <c r="B45" s="23" t="s">
        <v>266</v>
      </c>
      <c r="C45" s="13" t="s">
        <v>209</v>
      </c>
      <c r="D45" s="13"/>
      <c r="E45" s="13"/>
    </row>
    <row r="46" spans="1:5" x14ac:dyDescent="0.25">
      <c r="A46" s="295"/>
      <c r="B46" s="23" t="s">
        <v>267</v>
      </c>
      <c r="C46" s="13"/>
      <c r="D46" s="13"/>
      <c r="E46" s="13"/>
    </row>
    <row r="47" spans="1:5" x14ac:dyDescent="0.25">
      <c r="A47" s="295"/>
      <c r="B47" s="27"/>
      <c r="C47" s="17"/>
      <c r="D47" s="17"/>
      <c r="E47" s="17"/>
    </row>
    <row r="48" spans="1:5" x14ac:dyDescent="0.25">
      <c r="A48" s="297" t="s">
        <v>207</v>
      </c>
      <c r="B48" s="23"/>
      <c r="C48" s="17" t="s">
        <v>128</v>
      </c>
      <c r="D48" s="13"/>
      <c r="E48" s="17" t="s">
        <v>270</v>
      </c>
    </row>
    <row r="49" spans="1:5" ht="25.5" x14ac:dyDescent="0.25">
      <c r="A49" s="297"/>
      <c r="B49" s="23"/>
      <c r="C49" s="17" t="s">
        <v>129</v>
      </c>
      <c r="D49" s="13"/>
      <c r="E49" s="28" t="s">
        <v>208</v>
      </c>
    </row>
    <row r="50" spans="1:5" x14ac:dyDescent="0.25">
      <c r="A50" s="297"/>
      <c r="B50" s="23"/>
      <c r="C50" s="17" t="s">
        <v>130</v>
      </c>
      <c r="D50" s="13"/>
      <c r="E50" s="28" t="s">
        <v>271</v>
      </c>
    </row>
    <row r="51" spans="1:5" x14ac:dyDescent="0.25">
      <c r="A51" s="297"/>
      <c r="B51" s="23"/>
      <c r="C51" s="17" t="s">
        <v>28</v>
      </c>
      <c r="D51" s="13"/>
      <c r="E51" s="28" t="s">
        <v>272</v>
      </c>
    </row>
    <row r="52" spans="1:5" x14ac:dyDescent="0.25">
      <c r="A52" s="297"/>
      <c r="B52" s="23"/>
      <c r="C52" s="17" t="s">
        <v>170</v>
      </c>
      <c r="D52" s="13"/>
      <c r="E52" s="28" t="s">
        <v>273</v>
      </c>
    </row>
    <row r="53" spans="1:5" x14ac:dyDescent="0.25">
      <c r="A53" s="297"/>
      <c r="B53" s="27"/>
      <c r="C53" s="13" t="s">
        <v>268</v>
      </c>
      <c r="D53" s="13"/>
      <c r="E53" s="28" t="s">
        <v>206</v>
      </c>
    </row>
    <row r="54" spans="1:5" ht="51" x14ac:dyDescent="0.25">
      <c r="A54" s="297"/>
      <c r="B54" s="27"/>
      <c r="C54" s="13" t="s">
        <v>211</v>
      </c>
      <c r="D54" s="13"/>
      <c r="E54" s="28" t="s">
        <v>212</v>
      </c>
    </row>
    <row r="55" spans="1:5" ht="51" x14ac:dyDescent="0.25">
      <c r="A55" s="297"/>
      <c r="B55" s="27"/>
      <c r="C55" s="13" t="s">
        <v>209</v>
      </c>
      <c r="D55" s="13"/>
      <c r="E55" s="13" t="s">
        <v>269</v>
      </c>
    </row>
    <row r="56" spans="1:5" x14ac:dyDescent="0.25">
      <c r="A56" s="297"/>
      <c r="B56" s="27"/>
      <c r="C56" s="13" t="s">
        <v>209</v>
      </c>
      <c r="D56" s="17"/>
      <c r="E56" s="17"/>
    </row>
    <row r="57" spans="1:5" ht="38.25" x14ac:dyDescent="0.25">
      <c r="A57" s="295" t="s">
        <v>369</v>
      </c>
      <c r="B57" s="27"/>
      <c r="C57" s="15" t="s">
        <v>196</v>
      </c>
      <c r="D57" s="13"/>
      <c r="E57" s="14" t="s">
        <v>197</v>
      </c>
    </row>
    <row r="58" spans="1:5" ht="38.25" x14ac:dyDescent="0.25">
      <c r="A58" s="295"/>
      <c r="B58" s="27"/>
      <c r="C58" s="17" t="s">
        <v>198</v>
      </c>
      <c r="D58" s="15"/>
      <c r="E58" s="15" t="s">
        <v>199</v>
      </c>
    </row>
    <row r="59" spans="1:5" ht="15.75" x14ac:dyDescent="0.25">
      <c r="A59" s="19" t="s">
        <v>213</v>
      </c>
      <c r="B59" s="29"/>
      <c r="C59" s="30"/>
      <c r="D59" s="25"/>
      <c r="E59" s="26"/>
    </row>
    <row r="60" spans="1:5" ht="153" x14ac:dyDescent="0.25">
      <c r="A60" s="295" t="s">
        <v>214</v>
      </c>
      <c r="B60" s="27" t="s">
        <v>52</v>
      </c>
      <c r="C60" s="17" t="s">
        <v>136</v>
      </c>
      <c r="D60" s="13"/>
      <c r="E60" s="13" t="s">
        <v>274</v>
      </c>
    </row>
    <row r="61" spans="1:5" x14ac:dyDescent="0.25">
      <c r="A61" s="295"/>
      <c r="B61" s="27" t="s">
        <v>53</v>
      </c>
      <c r="C61" s="17" t="s">
        <v>137</v>
      </c>
      <c r="D61" s="13"/>
      <c r="E61" s="13" t="s">
        <v>275</v>
      </c>
    </row>
    <row r="62" spans="1:5" x14ac:dyDescent="0.25">
      <c r="A62" s="297" t="s">
        <v>217</v>
      </c>
      <c r="B62" s="23"/>
      <c r="C62" s="13" t="s">
        <v>218</v>
      </c>
      <c r="D62" s="13" t="s">
        <v>210</v>
      </c>
      <c r="E62" s="13"/>
    </row>
    <row r="63" spans="1:5" x14ac:dyDescent="0.25">
      <c r="A63" s="297"/>
      <c r="B63" s="27" t="s">
        <v>21</v>
      </c>
      <c r="C63" s="17" t="s">
        <v>85</v>
      </c>
      <c r="D63" s="13"/>
      <c r="E63" s="13"/>
    </row>
    <row r="64" spans="1:5" x14ac:dyDescent="0.25">
      <c r="A64" s="297"/>
      <c r="B64" s="27" t="s">
        <v>22</v>
      </c>
      <c r="C64" s="17" t="s">
        <v>138</v>
      </c>
      <c r="D64" s="13"/>
      <c r="E64" s="13"/>
    </row>
    <row r="65" spans="1:5" ht="38.25" x14ac:dyDescent="0.25">
      <c r="A65" s="297"/>
      <c r="B65" s="27" t="s">
        <v>48</v>
      </c>
      <c r="C65" s="17" t="s">
        <v>31</v>
      </c>
      <c r="D65" s="13"/>
      <c r="E65" s="13" t="s">
        <v>278</v>
      </c>
    </row>
    <row r="66" spans="1:5" ht="38.25" x14ac:dyDescent="0.25">
      <c r="A66" s="297"/>
      <c r="B66" s="27" t="s">
        <v>49</v>
      </c>
      <c r="C66" s="17" t="s">
        <v>134</v>
      </c>
      <c r="D66" s="13"/>
      <c r="E66" s="13" t="s">
        <v>216</v>
      </c>
    </row>
    <row r="67" spans="1:5" x14ac:dyDescent="0.25">
      <c r="A67" s="297"/>
      <c r="B67" s="27" t="s">
        <v>139</v>
      </c>
      <c r="C67" s="17" t="s">
        <v>135</v>
      </c>
      <c r="D67" s="13"/>
      <c r="E67" s="13" t="s">
        <v>215</v>
      </c>
    </row>
    <row r="68" spans="1:5" x14ac:dyDescent="0.25">
      <c r="A68" s="297"/>
      <c r="B68" s="27" t="s">
        <v>276</v>
      </c>
      <c r="C68" s="13" t="s">
        <v>221</v>
      </c>
      <c r="D68" s="13"/>
      <c r="E68" s="13" t="s">
        <v>222</v>
      </c>
    </row>
    <row r="69" spans="1:5" x14ac:dyDescent="0.25">
      <c r="A69" s="297"/>
      <c r="B69" s="27" t="s">
        <v>277</v>
      </c>
      <c r="C69" s="13" t="s">
        <v>219</v>
      </c>
      <c r="D69" s="13" t="s">
        <v>210</v>
      </c>
      <c r="E69" s="13" t="s">
        <v>220</v>
      </c>
    </row>
    <row r="70" spans="1:5" x14ac:dyDescent="0.25">
      <c r="A70" s="297"/>
      <c r="B70" s="27" t="s">
        <v>279</v>
      </c>
      <c r="C70" s="17" t="s">
        <v>209</v>
      </c>
      <c r="D70" s="17"/>
      <c r="E70" s="17"/>
    </row>
    <row r="71" spans="1:5" x14ac:dyDescent="0.25">
      <c r="A71" s="64"/>
      <c r="B71" s="16"/>
      <c r="C71" s="17"/>
      <c r="D71" s="17"/>
      <c r="E71" s="17"/>
    </row>
    <row r="72" spans="1:5" ht="51" x14ac:dyDescent="0.25">
      <c r="A72" s="295" t="s">
        <v>223</v>
      </c>
      <c r="B72" s="27" t="s">
        <v>23</v>
      </c>
      <c r="C72" s="17" t="s">
        <v>83</v>
      </c>
      <c r="D72" s="13"/>
      <c r="E72" s="13" t="s">
        <v>280</v>
      </c>
    </row>
    <row r="73" spans="1:5" x14ac:dyDescent="0.25">
      <c r="A73" s="296"/>
      <c r="B73" s="27" t="s">
        <v>50</v>
      </c>
      <c r="C73" s="17" t="s">
        <v>84</v>
      </c>
      <c r="D73" s="13"/>
      <c r="E73" s="13" t="s">
        <v>281</v>
      </c>
    </row>
    <row r="74" spans="1:5" x14ac:dyDescent="0.25">
      <c r="A74" s="296" t="s">
        <v>230</v>
      </c>
      <c r="B74" s="23" t="s">
        <v>24</v>
      </c>
      <c r="C74" s="13" t="s">
        <v>282</v>
      </c>
      <c r="D74" s="13" t="s">
        <v>210</v>
      </c>
      <c r="E74" s="13" t="s">
        <v>224</v>
      </c>
    </row>
    <row r="75" spans="1:5" x14ac:dyDescent="0.25">
      <c r="A75" s="296"/>
      <c r="B75" s="23" t="s">
        <v>25</v>
      </c>
      <c r="C75" s="13" t="s">
        <v>30</v>
      </c>
      <c r="D75" s="13" t="s">
        <v>210</v>
      </c>
      <c r="E75" s="13" t="s">
        <v>225</v>
      </c>
    </row>
  </sheetData>
  <mergeCells count="12">
    <mergeCell ref="A3:A13"/>
    <mergeCell ref="A17:A26"/>
    <mergeCell ref="A14:A16"/>
    <mergeCell ref="A60:A61"/>
    <mergeCell ref="A74:A75"/>
    <mergeCell ref="A34:A39"/>
    <mergeCell ref="A28:A33"/>
    <mergeCell ref="A57:A58"/>
    <mergeCell ref="A41:A47"/>
    <mergeCell ref="A48:A56"/>
    <mergeCell ref="A62:A70"/>
    <mergeCell ref="A72:A73"/>
  </mergeCells>
  <phoneticPr fontId="34" type="noConversion"/>
  <pageMargins left="0.31" right="0.25" top="0.57999999999999996" bottom="0.44" header="0.3" footer="0.23"/>
  <pageSetup paperSize="9" scale="75" fitToHeight="0" orientation="landscape" r:id="rId1"/>
  <rowBreaks count="3" manualBreakCount="3">
    <brk id="26" max="16383" man="1"/>
    <brk id="39" max="16383" man="1"/>
    <brk id="5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topLeftCell="B49" zoomScale="95" zoomScaleNormal="95" workbookViewId="0">
      <selection activeCell="P55" sqref="P55:P59"/>
    </sheetView>
  </sheetViews>
  <sheetFormatPr defaultRowHeight="15" x14ac:dyDescent="0.25"/>
  <cols>
    <col min="1" max="1" width="173.7109375" customWidth="1"/>
    <col min="8" max="8" width="34.85546875" customWidth="1"/>
    <col min="9" max="9" width="13.85546875" customWidth="1"/>
  </cols>
  <sheetData>
    <row r="1" spans="1:1" ht="21" x14ac:dyDescent="0.35">
      <c r="A1" s="31" t="s">
        <v>283</v>
      </c>
    </row>
    <row r="2" spans="1:1" s="7" customFormat="1" x14ac:dyDescent="0.25">
      <c r="A2" s="32" t="s">
        <v>289</v>
      </c>
    </row>
    <row r="3" spans="1:1" s="7" customFormat="1" ht="30" x14ac:dyDescent="0.25">
      <c r="A3" s="70" t="s">
        <v>284</v>
      </c>
    </row>
    <row r="4" spans="1:1" s="7" customFormat="1" ht="30" x14ac:dyDescent="0.25">
      <c r="A4" s="70" t="s">
        <v>285</v>
      </c>
    </row>
    <row r="5" spans="1:1" s="7" customFormat="1" x14ac:dyDescent="0.25">
      <c r="A5" s="70" t="s">
        <v>286</v>
      </c>
    </row>
    <row r="6" spans="1:1" s="7" customFormat="1" x14ac:dyDescent="0.25">
      <c r="A6" s="70" t="s">
        <v>287</v>
      </c>
    </row>
    <row r="7" spans="1:1" s="7" customFormat="1" x14ac:dyDescent="0.25">
      <c r="A7" s="70" t="s">
        <v>288</v>
      </c>
    </row>
    <row r="8" spans="1:1" s="7" customFormat="1" x14ac:dyDescent="0.25"/>
    <row r="9" spans="1:1" s="7" customFormat="1" x14ac:dyDescent="0.25"/>
    <row r="10" spans="1:1" s="7" customFormat="1" ht="23.25" x14ac:dyDescent="0.35">
      <c r="A10" s="71" t="s">
        <v>290</v>
      </c>
    </row>
    <row r="11" spans="1:1" s="7" customFormat="1" ht="45" x14ac:dyDescent="0.25">
      <c r="A11" s="32" t="s">
        <v>301</v>
      </c>
    </row>
    <row r="12" spans="1:1" s="7" customFormat="1" x14ac:dyDescent="0.25">
      <c r="A12" s="70" t="s">
        <v>291</v>
      </c>
    </row>
    <row r="13" spans="1:1" s="7" customFormat="1" x14ac:dyDescent="0.25">
      <c r="A13" s="70" t="s">
        <v>292</v>
      </c>
    </row>
    <row r="14" spans="1:1" s="7" customFormat="1" x14ac:dyDescent="0.25">
      <c r="A14" s="70" t="s">
        <v>293</v>
      </c>
    </row>
    <row r="15" spans="1:1" s="7" customFormat="1" ht="30" x14ac:dyDescent="0.25">
      <c r="A15" s="70" t="s">
        <v>294</v>
      </c>
    </row>
    <row r="16" spans="1:1" s="7" customFormat="1" x14ac:dyDescent="0.25">
      <c r="A16" s="70" t="s">
        <v>295</v>
      </c>
    </row>
    <row r="17" spans="1:1" s="7" customFormat="1" ht="44.25" customHeight="1" x14ac:dyDescent="0.25">
      <c r="A17" s="70" t="s">
        <v>300</v>
      </c>
    </row>
    <row r="18" spans="1:1" s="7" customFormat="1" ht="30" x14ac:dyDescent="0.25">
      <c r="A18" s="67" t="s">
        <v>302</v>
      </c>
    </row>
    <row r="19" spans="1:1" s="7" customFormat="1" x14ac:dyDescent="0.25">
      <c r="A19" s="67" t="s">
        <v>296</v>
      </c>
    </row>
    <row r="20" spans="1:1" s="7" customFormat="1" x14ac:dyDescent="0.25">
      <c r="A20" s="67" t="s">
        <v>297</v>
      </c>
    </row>
    <row r="21" spans="1:1" s="7" customFormat="1" x14ac:dyDescent="0.25">
      <c r="A21" s="67" t="s">
        <v>298</v>
      </c>
    </row>
    <row r="22" spans="1:1" s="7" customFormat="1" x14ac:dyDescent="0.25">
      <c r="A22" s="67" t="s">
        <v>299</v>
      </c>
    </row>
    <row r="53" spans="1:16" ht="23.25" x14ac:dyDescent="0.35">
      <c r="A53" s="33" t="s">
        <v>307</v>
      </c>
    </row>
    <row r="54" spans="1:16" ht="30" x14ac:dyDescent="0.25">
      <c r="A54" s="72" t="s">
        <v>303</v>
      </c>
    </row>
    <row r="55" spans="1:16" s="7" customFormat="1" ht="23.25" customHeight="1" x14ac:dyDescent="0.25">
      <c r="A55" s="72" t="s">
        <v>304</v>
      </c>
      <c r="P55" s="200" t="s">
        <v>552</v>
      </c>
    </row>
    <row r="56" spans="1:16" s="7" customFormat="1" ht="60" x14ac:dyDescent="0.25">
      <c r="A56" s="72" t="s">
        <v>305</v>
      </c>
      <c r="P56" s="200" t="s">
        <v>553</v>
      </c>
    </row>
    <row r="57" spans="1:16" s="7" customFormat="1" ht="24" customHeight="1" x14ac:dyDescent="0.25">
      <c r="A57" s="72" t="s">
        <v>306</v>
      </c>
      <c r="P57" s="200" t="s">
        <v>119</v>
      </c>
    </row>
    <row r="58" spans="1:16" s="7" customFormat="1" ht="75" x14ac:dyDescent="0.25">
      <c r="A58" s="68"/>
      <c r="P58" s="231" t="s">
        <v>75</v>
      </c>
    </row>
    <row r="59" spans="1:16" ht="45" x14ac:dyDescent="0.25">
      <c r="A59" s="69"/>
      <c r="G59" t="s">
        <v>525</v>
      </c>
      <c r="H59" t="s">
        <v>523</v>
      </c>
      <c r="I59" t="s">
        <v>524</v>
      </c>
      <c r="P59" s="200" t="s">
        <v>123</v>
      </c>
    </row>
    <row r="60" spans="1:16" x14ac:dyDescent="0.25">
      <c r="G60">
        <v>1</v>
      </c>
      <c r="H60" t="s">
        <v>526</v>
      </c>
      <c r="I60" t="s">
        <v>529</v>
      </c>
    </row>
    <row r="61" spans="1:16" x14ac:dyDescent="0.25">
      <c r="G61">
        <v>2</v>
      </c>
      <c r="H61" t="s">
        <v>527</v>
      </c>
      <c r="I61" t="s">
        <v>528</v>
      </c>
    </row>
    <row r="62" spans="1:16" x14ac:dyDescent="0.25">
      <c r="G62">
        <v>3</v>
      </c>
      <c r="H62" t="s">
        <v>530</v>
      </c>
      <c r="I62" t="s">
        <v>531</v>
      </c>
    </row>
    <row r="63" spans="1:16" x14ac:dyDescent="0.25">
      <c r="G63">
        <v>4</v>
      </c>
      <c r="H63" t="s">
        <v>532</v>
      </c>
      <c r="I63" t="s">
        <v>533</v>
      </c>
    </row>
    <row r="64" spans="1:16" x14ac:dyDescent="0.25">
      <c r="G64">
        <v>5</v>
      </c>
      <c r="H64" t="s">
        <v>534</v>
      </c>
      <c r="I64" t="s">
        <v>535</v>
      </c>
    </row>
    <row r="65" spans="8:9" x14ac:dyDescent="0.25">
      <c r="H65" t="s">
        <v>536</v>
      </c>
      <c r="I65" t="s">
        <v>537</v>
      </c>
    </row>
  </sheetData>
  <phoneticPr fontId="34" type="noConversion"/>
  <pageMargins left="0.55000000000000004" right="0.43" top="0.54" bottom="0.48" header="0.3" footer="0.3"/>
  <pageSetup paperSize="9" orientation="landscape"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topLeftCell="A13" workbookViewId="0">
      <selection activeCell="B31" sqref="B31"/>
    </sheetView>
  </sheetViews>
  <sheetFormatPr defaultRowHeight="15" x14ac:dyDescent="0.25"/>
  <cols>
    <col min="2" max="2" width="21.85546875" customWidth="1"/>
    <col min="3" max="3" width="12.28515625" customWidth="1"/>
    <col min="4" max="4" width="11.7109375" customWidth="1"/>
    <col min="5" max="5" width="11.5703125" customWidth="1"/>
    <col min="6" max="6" width="11.7109375" customWidth="1"/>
    <col min="7" max="7" width="11.85546875" customWidth="1"/>
  </cols>
  <sheetData>
    <row r="1" spans="1:7" ht="18.75" x14ac:dyDescent="0.25">
      <c r="A1" s="34" t="s">
        <v>308</v>
      </c>
      <c r="B1" s="34"/>
      <c r="C1" s="34"/>
      <c r="D1" s="34"/>
      <c r="E1" s="34"/>
      <c r="F1" s="34"/>
      <c r="G1" s="35"/>
    </row>
    <row r="2" spans="1:7" ht="18.75" x14ac:dyDescent="0.25">
      <c r="A2" s="36"/>
      <c r="B2" s="36"/>
      <c r="C2" s="36"/>
      <c r="D2" s="36"/>
      <c r="E2" s="37"/>
      <c r="G2" s="37" t="s">
        <v>309</v>
      </c>
    </row>
    <row r="3" spans="1:7" x14ac:dyDescent="0.25">
      <c r="A3" s="38"/>
      <c r="B3" s="39"/>
      <c r="C3" s="40"/>
      <c r="D3" s="298" t="s">
        <v>310</v>
      </c>
      <c r="E3" s="299"/>
      <c r="F3" s="299"/>
      <c r="G3" s="300"/>
    </row>
    <row r="4" spans="1:7" ht="30" x14ac:dyDescent="0.25">
      <c r="A4" s="301" t="s">
        <v>311</v>
      </c>
      <c r="B4" s="41" t="s">
        <v>312</v>
      </c>
      <c r="C4" s="42" t="s">
        <v>313</v>
      </c>
      <c r="D4" s="43" t="s">
        <v>0</v>
      </c>
      <c r="E4" s="43" t="s">
        <v>10</v>
      </c>
      <c r="F4" s="43" t="s">
        <v>16</v>
      </c>
      <c r="G4" s="43" t="s">
        <v>20</v>
      </c>
    </row>
    <row r="5" spans="1:7" x14ac:dyDescent="0.25">
      <c r="A5" s="302"/>
      <c r="B5" s="44" t="s">
        <v>314</v>
      </c>
      <c r="C5" s="45"/>
      <c r="D5" s="46"/>
      <c r="E5" s="46"/>
      <c r="F5" s="46"/>
      <c r="G5" s="46"/>
    </row>
    <row r="6" spans="1:7" x14ac:dyDescent="0.25">
      <c r="A6" s="47">
        <v>1</v>
      </c>
      <c r="B6" s="48" t="s">
        <v>315</v>
      </c>
      <c r="C6" s="49">
        <v>80</v>
      </c>
      <c r="D6" s="50">
        <v>48</v>
      </c>
      <c r="E6" s="50">
        <v>4</v>
      </c>
      <c r="F6" s="50">
        <v>12</v>
      </c>
      <c r="G6" s="50">
        <v>16</v>
      </c>
    </row>
    <row r="7" spans="1:7" x14ac:dyDescent="0.25">
      <c r="A7" s="47">
        <v>2</v>
      </c>
      <c r="B7" s="48" t="s">
        <v>316</v>
      </c>
      <c r="C7" s="49">
        <v>80</v>
      </c>
      <c r="D7" s="50">
        <v>48</v>
      </c>
      <c r="E7" s="50">
        <v>4</v>
      </c>
      <c r="F7" s="50">
        <v>12</v>
      </c>
      <c r="G7" s="50">
        <v>16</v>
      </c>
    </row>
    <row r="8" spans="1:7" x14ac:dyDescent="0.25">
      <c r="A8" s="47">
        <v>3</v>
      </c>
      <c r="B8" s="48" t="s">
        <v>317</v>
      </c>
      <c r="C8" s="49">
        <v>47</v>
      </c>
      <c r="D8" s="50">
        <v>28.2</v>
      </c>
      <c r="E8" s="50">
        <v>2.35</v>
      </c>
      <c r="F8" s="50">
        <v>7.05</v>
      </c>
      <c r="G8" s="50">
        <v>9.4</v>
      </c>
    </row>
    <row r="9" spans="1:7" x14ac:dyDescent="0.25">
      <c r="A9" s="47">
        <v>4</v>
      </c>
      <c r="B9" s="48" t="s">
        <v>318</v>
      </c>
      <c r="C9" s="49">
        <v>30</v>
      </c>
      <c r="D9" s="50">
        <v>18</v>
      </c>
      <c r="E9" s="50">
        <v>1.5</v>
      </c>
      <c r="F9" s="50">
        <v>4.5</v>
      </c>
      <c r="G9" s="50">
        <v>6</v>
      </c>
    </row>
    <row r="10" spans="1:7" x14ac:dyDescent="0.25">
      <c r="A10" s="47">
        <v>5</v>
      </c>
      <c r="B10" s="48" t="s">
        <v>319</v>
      </c>
      <c r="C10" s="49">
        <v>105</v>
      </c>
      <c r="D10" s="50">
        <v>63</v>
      </c>
      <c r="E10" s="50">
        <v>5.25</v>
      </c>
      <c r="F10" s="50">
        <v>15.75</v>
      </c>
      <c r="G10" s="50">
        <v>21</v>
      </c>
    </row>
    <row r="11" spans="1:7" x14ac:dyDescent="0.25">
      <c r="A11" s="47">
        <v>6</v>
      </c>
      <c r="B11" s="48" t="s">
        <v>320</v>
      </c>
      <c r="C11" s="49">
        <v>48</v>
      </c>
      <c r="D11" s="50">
        <v>28.799999999999997</v>
      </c>
      <c r="E11" s="50">
        <v>2.4000000000000004</v>
      </c>
      <c r="F11" s="50">
        <v>7.1999999999999993</v>
      </c>
      <c r="G11" s="50">
        <v>9.6000000000000014</v>
      </c>
    </row>
    <row r="12" spans="1:7" x14ac:dyDescent="0.25">
      <c r="A12" s="47">
        <v>7</v>
      </c>
      <c r="B12" s="48" t="s">
        <v>321</v>
      </c>
      <c r="C12" s="49">
        <v>32</v>
      </c>
      <c r="D12" s="50">
        <v>19.2</v>
      </c>
      <c r="E12" s="50">
        <v>1.6</v>
      </c>
      <c r="F12" s="50">
        <v>4.8</v>
      </c>
      <c r="G12" s="50">
        <v>6.4</v>
      </c>
    </row>
    <row r="13" spans="1:7" x14ac:dyDescent="0.25">
      <c r="A13" s="47">
        <v>8</v>
      </c>
      <c r="B13" s="48" t="s">
        <v>322</v>
      </c>
      <c r="C13" s="49">
        <v>68</v>
      </c>
      <c r="D13" s="50">
        <v>40.799999999999997</v>
      </c>
      <c r="E13" s="50">
        <v>3.4000000000000004</v>
      </c>
      <c r="F13" s="50">
        <v>10.199999999999999</v>
      </c>
      <c r="G13" s="50">
        <v>13.600000000000001</v>
      </c>
    </row>
    <row r="14" spans="1:7" x14ac:dyDescent="0.25">
      <c r="A14" s="47">
        <v>9</v>
      </c>
      <c r="B14" s="48" t="s">
        <v>323</v>
      </c>
      <c r="C14" s="49">
        <v>31</v>
      </c>
      <c r="D14" s="50">
        <v>18.599999999999998</v>
      </c>
      <c r="E14" s="50">
        <v>1.55</v>
      </c>
      <c r="F14" s="50">
        <v>4.6499999999999995</v>
      </c>
      <c r="G14" s="50">
        <v>6.2</v>
      </c>
    </row>
    <row r="15" spans="1:7" s="82" customFormat="1" x14ac:dyDescent="0.25">
      <c r="A15" s="78">
        <v>10</v>
      </c>
      <c r="B15" s="79" t="s">
        <v>324</v>
      </c>
      <c r="C15" s="80">
        <v>70</v>
      </c>
      <c r="D15" s="81">
        <v>42</v>
      </c>
      <c r="E15" s="81">
        <v>3.5</v>
      </c>
      <c r="F15" s="81">
        <v>10.5</v>
      </c>
      <c r="G15" s="81">
        <v>14</v>
      </c>
    </row>
    <row r="16" spans="1:7" x14ac:dyDescent="0.25">
      <c r="A16" s="47">
        <v>11</v>
      </c>
      <c r="B16" s="48" t="s">
        <v>325</v>
      </c>
      <c r="C16" s="49">
        <v>50</v>
      </c>
      <c r="D16" s="50">
        <v>30</v>
      </c>
      <c r="E16" s="50">
        <v>2.5</v>
      </c>
      <c r="F16" s="50">
        <v>7.5</v>
      </c>
      <c r="G16" s="50">
        <v>10</v>
      </c>
    </row>
    <row r="17" spans="1:7" x14ac:dyDescent="0.25">
      <c r="A17" s="47">
        <v>12</v>
      </c>
      <c r="B17" s="48" t="s">
        <v>326</v>
      </c>
      <c r="C17" s="49">
        <v>70</v>
      </c>
      <c r="D17" s="50">
        <v>42</v>
      </c>
      <c r="E17" s="50">
        <v>3.5</v>
      </c>
      <c r="F17" s="50">
        <v>10.5</v>
      </c>
      <c r="G17" s="50">
        <v>14</v>
      </c>
    </row>
    <row r="18" spans="1:7" x14ac:dyDescent="0.25">
      <c r="A18" s="47">
        <v>13</v>
      </c>
      <c r="B18" s="48" t="s">
        <v>327</v>
      </c>
      <c r="C18" s="49">
        <v>60</v>
      </c>
      <c r="D18" s="50">
        <v>36</v>
      </c>
      <c r="E18" s="50">
        <v>3</v>
      </c>
      <c r="F18" s="50">
        <v>9</v>
      </c>
      <c r="G18" s="50">
        <v>12</v>
      </c>
    </row>
    <row r="19" spans="1:7" x14ac:dyDescent="0.25">
      <c r="A19" s="47">
        <v>14</v>
      </c>
      <c r="B19" s="48" t="s">
        <v>328</v>
      </c>
      <c r="C19" s="49">
        <v>110</v>
      </c>
      <c r="D19" s="50">
        <v>66</v>
      </c>
      <c r="E19" s="50">
        <v>5.5</v>
      </c>
      <c r="F19" s="50">
        <v>16.5</v>
      </c>
      <c r="G19" s="50">
        <v>22</v>
      </c>
    </row>
    <row r="20" spans="1:7" x14ac:dyDescent="0.25">
      <c r="A20" s="47">
        <v>15</v>
      </c>
      <c r="B20" s="48" t="s">
        <v>329</v>
      </c>
      <c r="C20" s="49">
        <v>40</v>
      </c>
      <c r="D20" s="50">
        <v>24</v>
      </c>
      <c r="E20" s="50">
        <v>2</v>
      </c>
      <c r="F20" s="50">
        <v>6</v>
      </c>
      <c r="G20" s="50">
        <v>8</v>
      </c>
    </row>
    <row r="21" spans="1:7" x14ac:dyDescent="0.25">
      <c r="A21" s="47">
        <v>16</v>
      </c>
      <c r="B21" s="48" t="s">
        <v>330</v>
      </c>
      <c r="C21" s="49">
        <v>42</v>
      </c>
      <c r="D21" s="50">
        <v>25.2</v>
      </c>
      <c r="E21" s="50">
        <v>2.1</v>
      </c>
      <c r="F21" s="50">
        <v>6.3</v>
      </c>
      <c r="G21" s="50">
        <v>8.4</v>
      </c>
    </row>
    <row r="22" spans="1:7" x14ac:dyDescent="0.25">
      <c r="A22" s="47">
        <v>17</v>
      </c>
      <c r="B22" s="48" t="s">
        <v>331</v>
      </c>
      <c r="C22" s="49">
        <v>90</v>
      </c>
      <c r="D22" s="50">
        <v>54</v>
      </c>
      <c r="E22" s="50">
        <v>4.5</v>
      </c>
      <c r="F22" s="50">
        <v>13.5</v>
      </c>
      <c r="G22" s="50">
        <v>18</v>
      </c>
    </row>
    <row r="23" spans="1:7" x14ac:dyDescent="0.25">
      <c r="A23" s="47">
        <v>18</v>
      </c>
      <c r="B23" s="48" t="s">
        <v>332</v>
      </c>
      <c r="C23" s="49">
        <v>36</v>
      </c>
      <c r="D23" s="50">
        <v>21.599999999999998</v>
      </c>
      <c r="E23" s="50">
        <v>1.8</v>
      </c>
      <c r="F23" s="50">
        <v>5.3999999999999995</v>
      </c>
      <c r="G23" s="50">
        <v>7.2</v>
      </c>
    </row>
    <row r="24" spans="1:7" x14ac:dyDescent="0.25">
      <c r="A24" s="47">
        <v>19</v>
      </c>
      <c r="B24" s="48" t="s">
        <v>333</v>
      </c>
      <c r="C24" s="49">
        <v>150</v>
      </c>
      <c r="D24" s="50">
        <v>90</v>
      </c>
      <c r="E24" s="50">
        <v>7.5</v>
      </c>
      <c r="F24" s="50">
        <v>22.5</v>
      </c>
      <c r="G24" s="50">
        <v>30</v>
      </c>
    </row>
    <row r="25" spans="1:7" x14ac:dyDescent="0.25">
      <c r="A25" s="47">
        <v>20</v>
      </c>
      <c r="B25" s="48" t="s">
        <v>334</v>
      </c>
      <c r="C25" s="49">
        <v>25</v>
      </c>
      <c r="D25" s="50">
        <v>15</v>
      </c>
      <c r="E25" s="50">
        <v>1.25</v>
      </c>
      <c r="F25" s="50">
        <v>3.75</v>
      </c>
      <c r="G25" s="50">
        <v>5</v>
      </c>
    </row>
    <row r="26" spans="1:7" x14ac:dyDescent="0.25">
      <c r="A26" s="47">
        <v>21</v>
      </c>
      <c r="B26" s="48" t="s">
        <v>335</v>
      </c>
      <c r="C26" s="49">
        <v>25</v>
      </c>
      <c r="D26" s="50">
        <v>15</v>
      </c>
      <c r="E26" s="50">
        <v>1.25</v>
      </c>
      <c r="F26" s="50">
        <v>3.75</v>
      </c>
      <c r="G26" s="50">
        <v>5</v>
      </c>
    </row>
    <row r="27" spans="1:7" x14ac:dyDescent="0.25">
      <c r="A27" s="47">
        <v>22</v>
      </c>
      <c r="B27" s="48" t="s">
        <v>336</v>
      </c>
      <c r="C27" s="49">
        <v>31</v>
      </c>
      <c r="D27" s="50">
        <v>18.599999999999998</v>
      </c>
      <c r="E27" s="50">
        <v>1.55</v>
      </c>
      <c r="F27" s="50">
        <v>4.6499999999999995</v>
      </c>
      <c r="G27" s="50">
        <v>6.2</v>
      </c>
    </row>
    <row r="28" spans="1:7" x14ac:dyDescent="0.25">
      <c r="A28" s="47">
        <v>23</v>
      </c>
      <c r="B28" s="48" t="s">
        <v>337</v>
      </c>
      <c r="C28" s="49">
        <v>28</v>
      </c>
      <c r="D28" s="50">
        <v>16.8</v>
      </c>
      <c r="E28" s="50">
        <v>1.4000000000000001</v>
      </c>
      <c r="F28" s="50">
        <v>4.2</v>
      </c>
      <c r="G28" s="50">
        <v>5.6000000000000005</v>
      </c>
    </row>
    <row r="29" spans="1:7" x14ac:dyDescent="0.25">
      <c r="A29" s="47">
        <v>24</v>
      </c>
      <c r="B29" s="3" t="s">
        <v>338</v>
      </c>
      <c r="C29" s="51">
        <v>55</v>
      </c>
      <c r="D29" s="50">
        <v>33</v>
      </c>
      <c r="E29" s="50">
        <v>2.75</v>
      </c>
      <c r="F29" s="50">
        <v>8.25</v>
      </c>
      <c r="G29" s="50">
        <v>11</v>
      </c>
    </row>
    <row r="30" spans="1:7" x14ac:dyDescent="0.25">
      <c r="A30" s="47">
        <v>25</v>
      </c>
      <c r="B30" s="48" t="s">
        <v>339</v>
      </c>
      <c r="C30" s="49">
        <v>60</v>
      </c>
      <c r="D30" s="50">
        <v>36</v>
      </c>
      <c r="E30" s="50">
        <v>3</v>
      </c>
      <c r="F30" s="50">
        <v>9</v>
      </c>
      <c r="G30" s="50">
        <v>12</v>
      </c>
    </row>
    <row r="31" spans="1:7" x14ac:dyDescent="0.25">
      <c r="A31" s="47">
        <v>26</v>
      </c>
      <c r="B31" s="48" t="s">
        <v>340</v>
      </c>
      <c r="C31" s="49">
        <v>74</v>
      </c>
      <c r="D31" s="50">
        <v>44.4</v>
      </c>
      <c r="E31" s="50">
        <v>3.7</v>
      </c>
      <c r="F31" s="50">
        <v>11.1</v>
      </c>
      <c r="G31" s="50">
        <v>14.8</v>
      </c>
    </row>
    <row r="32" spans="1:7" x14ac:dyDescent="0.25">
      <c r="A32" s="47">
        <v>27</v>
      </c>
      <c r="B32" s="48" t="s">
        <v>341</v>
      </c>
      <c r="C32" s="49">
        <v>128</v>
      </c>
      <c r="D32" s="50">
        <v>76.8</v>
      </c>
      <c r="E32" s="50">
        <v>6.4</v>
      </c>
      <c r="F32" s="50">
        <v>19.2</v>
      </c>
      <c r="G32" s="50">
        <v>25.6</v>
      </c>
    </row>
    <row r="33" spans="1:7" x14ac:dyDescent="0.25">
      <c r="A33" s="47">
        <v>28</v>
      </c>
      <c r="B33" s="48" t="s">
        <v>342</v>
      </c>
      <c r="C33" s="49">
        <v>25</v>
      </c>
      <c r="D33" s="50">
        <v>15</v>
      </c>
      <c r="E33" s="50">
        <v>1.25</v>
      </c>
      <c r="F33" s="50">
        <v>3.75</v>
      </c>
      <c r="G33" s="50">
        <v>5</v>
      </c>
    </row>
    <row r="34" spans="1:7" x14ac:dyDescent="0.25">
      <c r="A34" s="47">
        <v>29</v>
      </c>
      <c r="B34" s="48" t="s">
        <v>343</v>
      </c>
      <c r="C34" s="49">
        <v>100</v>
      </c>
      <c r="D34" s="50">
        <v>60</v>
      </c>
      <c r="E34" s="50">
        <v>5</v>
      </c>
      <c r="F34" s="50">
        <v>15</v>
      </c>
      <c r="G34" s="50">
        <v>20</v>
      </c>
    </row>
    <row r="35" spans="1:7" x14ac:dyDescent="0.25">
      <c r="A35" s="47">
        <v>30</v>
      </c>
      <c r="B35" s="48" t="s">
        <v>344</v>
      </c>
      <c r="C35" s="49">
        <v>70</v>
      </c>
      <c r="D35" s="50">
        <v>42</v>
      </c>
      <c r="E35" s="50">
        <v>3.5</v>
      </c>
      <c r="F35" s="50">
        <v>10.5</v>
      </c>
      <c r="G35" s="50">
        <v>14</v>
      </c>
    </row>
    <row r="36" spans="1:7" x14ac:dyDescent="0.25">
      <c r="A36" s="47">
        <v>31</v>
      </c>
      <c r="B36" s="48" t="s">
        <v>345</v>
      </c>
      <c r="C36" s="49">
        <v>97</v>
      </c>
      <c r="D36" s="50">
        <v>58.199999999999996</v>
      </c>
      <c r="E36" s="50">
        <v>4.8500000000000005</v>
      </c>
      <c r="F36" s="50">
        <v>14.549999999999999</v>
      </c>
      <c r="G36" s="50">
        <v>19.400000000000002</v>
      </c>
    </row>
    <row r="37" spans="1:7" x14ac:dyDescent="0.25">
      <c r="A37" s="47">
        <v>32</v>
      </c>
      <c r="B37" s="48" t="s">
        <v>346</v>
      </c>
      <c r="C37" s="49">
        <v>25</v>
      </c>
      <c r="D37" s="50">
        <v>15</v>
      </c>
      <c r="E37" s="50">
        <v>1.25</v>
      </c>
      <c r="F37" s="50">
        <v>3.75</v>
      </c>
      <c r="G37" s="50">
        <v>5</v>
      </c>
    </row>
    <row r="38" spans="1:7" x14ac:dyDescent="0.25">
      <c r="A38" s="47">
        <v>33</v>
      </c>
      <c r="B38" s="48" t="s">
        <v>347</v>
      </c>
      <c r="C38" s="49">
        <v>50</v>
      </c>
      <c r="D38" s="50">
        <v>30</v>
      </c>
      <c r="E38" s="50">
        <v>2.5</v>
      </c>
      <c r="F38" s="50">
        <v>7.5</v>
      </c>
      <c r="G38" s="50">
        <v>10</v>
      </c>
    </row>
    <row r="39" spans="1:7" x14ac:dyDescent="0.25">
      <c r="A39" s="47">
        <v>34</v>
      </c>
      <c r="B39" s="48" t="s">
        <v>348</v>
      </c>
      <c r="C39" s="49">
        <v>121</v>
      </c>
      <c r="D39" s="50">
        <v>72.599999999999994</v>
      </c>
      <c r="E39" s="50">
        <v>6.0500000000000007</v>
      </c>
      <c r="F39" s="50">
        <v>18.149999999999999</v>
      </c>
      <c r="G39" s="50">
        <v>24.200000000000003</v>
      </c>
    </row>
    <row r="40" spans="1:7" x14ac:dyDescent="0.25">
      <c r="A40" s="47">
        <v>35</v>
      </c>
      <c r="B40" s="48" t="s">
        <v>349</v>
      </c>
      <c r="C40" s="49">
        <v>75</v>
      </c>
      <c r="D40" s="50">
        <v>45</v>
      </c>
      <c r="E40" s="50">
        <v>3.75</v>
      </c>
      <c r="F40" s="50">
        <v>11.25</v>
      </c>
      <c r="G40" s="50">
        <v>15</v>
      </c>
    </row>
    <row r="41" spans="1:7" x14ac:dyDescent="0.25">
      <c r="A41" s="47">
        <v>36</v>
      </c>
      <c r="B41" s="48" t="s">
        <v>350</v>
      </c>
      <c r="C41" s="49">
        <v>50</v>
      </c>
      <c r="D41" s="50">
        <v>30</v>
      </c>
      <c r="E41" s="50">
        <v>2.5</v>
      </c>
      <c r="F41" s="50">
        <v>7.5</v>
      </c>
      <c r="G41" s="50">
        <v>10</v>
      </c>
    </row>
    <row r="42" spans="1:7" x14ac:dyDescent="0.25">
      <c r="A42" s="47">
        <v>37</v>
      </c>
      <c r="B42" s="48" t="s">
        <v>351</v>
      </c>
      <c r="C42" s="49">
        <v>100</v>
      </c>
      <c r="D42" s="50">
        <v>60</v>
      </c>
      <c r="E42" s="50">
        <v>5</v>
      </c>
      <c r="F42" s="50">
        <v>15</v>
      </c>
      <c r="G42" s="50">
        <v>20</v>
      </c>
    </row>
    <row r="43" spans="1:7" x14ac:dyDescent="0.25">
      <c r="A43" s="47"/>
      <c r="B43" s="52" t="s">
        <v>352</v>
      </c>
      <c r="C43" s="49"/>
      <c r="D43" s="50"/>
      <c r="E43" s="50"/>
      <c r="F43" s="50"/>
      <c r="G43" s="50"/>
    </row>
    <row r="44" spans="1:7" x14ac:dyDescent="0.25">
      <c r="A44" s="47">
        <v>1</v>
      </c>
      <c r="B44" s="3" t="s">
        <v>353</v>
      </c>
      <c r="C44" s="49">
        <v>5</v>
      </c>
      <c r="D44" s="50">
        <v>3</v>
      </c>
      <c r="E44" s="50">
        <v>0.25</v>
      </c>
      <c r="F44" s="50">
        <v>0.75</v>
      </c>
      <c r="G44" s="50">
        <v>1</v>
      </c>
    </row>
    <row r="45" spans="1:7" x14ac:dyDescent="0.25">
      <c r="A45" s="47">
        <v>2</v>
      </c>
      <c r="B45" s="48" t="s">
        <v>354</v>
      </c>
      <c r="C45" s="49">
        <v>20</v>
      </c>
      <c r="D45" s="50">
        <v>12</v>
      </c>
      <c r="E45" s="50">
        <v>1</v>
      </c>
      <c r="F45" s="50">
        <v>3</v>
      </c>
      <c r="G45" s="50">
        <v>4</v>
      </c>
    </row>
    <row r="46" spans="1:7" x14ac:dyDescent="0.25">
      <c r="A46" s="47"/>
      <c r="B46" s="52" t="s">
        <v>355</v>
      </c>
      <c r="C46" s="49"/>
      <c r="D46" s="50"/>
      <c r="E46" s="50"/>
      <c r="F46" s="50"/>
      <c r="G46" s="50"/>
    </row>
    <row r="47" spans="1:7" ht="75" x14ac:dyDescent="0.25">
      <c r="A47" s="47">
        <v>1</v>
      </c>
      <c r="B47" s="48" t="s">
        <v>356</v>
      </c>
      <c r="C47" s="49">
        <v>210</v>
      </c>
      <c r="D47" s="50">
        <v>10</v>
      </c>
      <c r="E47" s="50">
        <v>30</v>
      </c>
      <c r="F47" s="50">
        <v>0</v>
      </c>
      <c r="G47" s="50">
        <v>170</v>
      </c>
    </row>
    <row r="48" spans="1:7" ht="30" x14ac:dyDescent="0.25">
      <c r="A48" s="47">
        <v>2</v>
      </c>
      <c r="B48" s="53" t="s">
        <v>357</v>
      </c>
      <c r="C48" s="49">
        <v>275</v>
      </c>
      <c r="D48" s="54">
        <v>35</v>
      </c>
      <c r="E48" s="54">
        <v>35</v>
      </c>
      <c r="F48" s="54">
        <v>155</v>
      </c>
      <c r="G48" s="54">
        <v>50</v>
      </c>
    </row>
    <row r="49" spans="1:7" ht="30" x14ac:dyDescent="0.25">
      <c r="A49" s="47">
        <v>3</v>
      </c>
      <c r="B49" s="53" t="s">
        <v>358</v>
      </c>
      <c r="C49" s="49">
        <v>85</v>
      </c>
      <c r="D49" s="50">
        <v>17</v>
      </c>
      <c r="E49" s="50">
        <v>23</v>
      </c>
      <c r="F49" s="50">
        <v>35</v>
      </c>
      <c r="G49" s="50">
        <v>10</v>
      </c>
    </row>
    <row r="50" spans="1:7" ht="30" x14ac:dyDescent="0.25">
      <c r="A50" s="47">
        <v>4</v>
      </c>
      <c r="B50" s="53" t="s">
        <v>359</v>
      </c>
      <c r="C50" s="49">
        <v>85</v>
      </c>
      <c r="D50" s="50">
        <v>10.75</v>
      </c>
      <c r="E50" s="50">
        <v>0</v>
      </c>
      <c r="F50" s="50">
        <v>25.5</v>
      </c>
      <c r="G50" s="50">
        <v>48.25</v>
      </c>
    </row>
    <row r="51" spans="1:7" ht="45" x14ac:dyDescent="0.25">
      <c r="A51" s="47">
        <v>5</v>
      </c>
      <c r="B51" s="53" t="s">
        <v>360</v>
      </c>
      <c r="C51" s="49">
        <v>60</v>
      </c>
      <c r="D51" s="50">
        <v>10</v>
      </c>
      <c r="E51" s="50">
        <v>0</v>
      </c>
      <c r="F51" s="50">
        <v>2</v>
      </c>
      <c r="G51" s="50">
        <v>48</v>
      </c>
    </row>
    <row r="52" spans="1:7" ht="30" x14ac:dyDescent="0.25">
      <c r="A52" s="47">
        <v>6</v>
      </c>
      <c r="B52" s="53" t="s">
        <v>361</v>
      </c>
      <c r="C52" s="49">
        <v>26</v>
      </c>
      <c r="D52" s="50">
        <v>22</v>
      </c>
      <c r="E52" s="50">
        <v>1</v>
      </c>
      <c r="F52" s="50">
        <v>0</v>
      </c>
      <c r="G52" s="50">
        <v>3</v>
      </c>
    </row>
    <row r="53" spans="1:7" ht="30" x14ac:dyDescent="0.25">
      <c r="A53" s="47">
        <v>7</v>
      </c>
      <c r="B53" s="53" t="s">
        <v>362</v>
      </c>
      <c r="C53" s="49">
        <v>0</v>
      </c>
      <c r="D53" s="50">
        <v>0</v>
      </c>
      <c r="E53" s="50">
        <v>0</v>
      </c>
      <c r="F53" s="50">
        <v>0</v>
      </c>
      <c r="G53" s="50">
        <v>0</v>
      </c>
    </row>
    <row r="54" spans="1:7" x14ac:dyDescent="0.25">
      <c r="A54" s="47">
        <v>8</v>
      </c>
      <c r="B54" s="48" t="s">
        <v>363</v>
      </c>
      <c r="C54" s="49">
        <v>300</v>
      </c>
      <c r="D54" s="50">
        <v>0</v>
      </c>
      <c r="E54" s="50">
        <v>250</v>
      </c>
      <c r="F54" s="50">
        <v>0</v>
      </c>
      <c r="G54" s="50">
        <v>50</v>
      </c>
    </row>
    <row r="55" spans="1:7" ht="30" x14ac:dyDescent="0.25">
      <c r="A55" s="47">
        <v>9</v>
      </c>
      <c r="B55" s="53" t="s">
        <v>364</v>
      </c>
      <c r="C55" s="49">
        <v>80</v>
      </c>
      <c r="D55" s="50">
        <v>0</v>
      </c>
      <c r="E55" s="50">
        <v>55</v>
      </c>
      <c r="F55" s="50">
        <v>10</v>
      </c>
      <c r="G55" s="50">
        <v>15</v>
      </c>
    </row>
    <row r="56" spans="1:7" ht="45" x14ac:dyDescent="0.25">
      <c r="A56" s="47">
        <v>10</v>
      </c>
      <c r="B56" s="53" t="s">
        <v>365</v>
      </c>
      <c r="C56" s="49">
        <v>30</v>
      </c>
      <c r="D56" s="50">
        <v>10</v>
      </c>
      <c r="E56" s="50">
        <v>2</v>
      </c>
      <c r="F56" s="50">
        <v>12</v>
      </c>
      <c r="G56" s="50">
        <v>6</v>
      </c>
    </row>
    <row r="57" spans="1:7" ht="30" x14ac:dyDescent="0.25">
      <c r="A57" s="47">
        <v>11</v>
      </c>
      <c r="B57" s="55" t="s">
        <v>366</v>
      </c>
      <c r="C57" s="56">
        <v>50</v>
      </c>
      <c r="D57" s="57">
        <v>30</v>
      </c>
      <c r="E57" s="57">
        <v>2.5</v>
      </c>
      <c r="F57" s="57">
        <v>7.5</v>
      </c>
      <c r="G57" s="57">
        <v>10</v>
      </c>
    </row>
    <row r="58" spans="1:7" ht="15.75" x14ac:dyDescent="0.25">
      <c r="A58" s="58"/>
      <c r="B58" s="59" t="s">
        <v>367</v>
      </c>
      <c r="C58" s="60">
        <v>36</v>
      </c>
      <c r="D58" s="57"/>
      <c r="E58" s="57"/>
      <c r="F58" s="57"/>
      <c r="G58" s="57"/>
    </row>
    <row r="59" spans="1:7" ht="18.75" x14ac:dyDescent="0.25">
      <c r="A59" s="61"/>
      <c r="B59" s="61" t="s">
        <v>368</v>
      </c>
      <c r="C59" s="62">
        <f>SUM(C6:C58)</f>
        <v>3640</v>
      </c>
      <c r="D59" s="63">
        <f>SUM(D6:D58)</f>
        <v>1586.55</v>
      </c>
      <c r="E59" s="63">
        <f>SUM(E6:E58)</f>
        <v>518.65</v>
      </c>
      <c r="F59" s="63">
        <f>SUM(F6:F58)</f>
        <v>607.45000000000005</v>
      </c>
      <c r="G59" s="63">
        <f>SUM(G6:G58)</f>
        <v>890.84999999999991</v>
      </c>
    </row>
  </sheetData>
  <mergeCells count="2">
    <mergeCell ref="D3:G3"/>
    <mergeCell ref="A4:A5"/>
  </mergeCells>
  <phoneticPr fontId="34" type="noConversion"/>
  <conditionalFormatting sqref="C6:C58">
    <cfRule type="timePeriod" dxfId="9" priority="10" timePeriod="last7Days">
      <formula>AND(TODAY()-FLOOR(C6,1)&lt;=6,FLOOR(C6,1)&lt;=TODAY())</formula>
    </cfRule>
  </conditionalFormatting>
  <conditionalFormatting sqref="C6:C58">
    <cfRule type="cellIs" dxfId="8" priority="9" operator="equal">
      <formula>"No"</formula>
    </cfRule>
  </conditionalFormatting>
  <conditionalFormatting sqref="C47:C58">
    <cfRule type="timePeriod" dxfId="7" priority="8" timePeriod="last7Days">
      <formula>AND(TODAY()-FLOOR(C47,1)&lt;=6,FLOOR(C47,1)&lt;=TODAY())</formula>
    </cfRule>
  </conditionalFormatting>
  <conditionalFormatting sqref="C47:C58">
    <cfRule type="cellIs" dxfId="6" priority="7" operator="equal">
      <formula>"No"</formula>
    </cfRule>
  </conditionalFormatting>
  <conditionalFormatting sqref="C47:C57">
    <cfRule type="cellIs" dxfId="5" priority="6" operator="equal">
      <formula>"No"</formula>
    </cfRule>
  </conditionalFormatting>
  <conditionalFormatting sqref="C47:C57">
    <cfRule type="timePeriod" dxfId="4" priority="5" timePeriod="last7Days">
      <formula>AND(TODAY()-FLOOR(C47,1)&lt;=6,FLOOR(C47,1)&lt;=TODAY())</formula>
    </cfRule>
  </conditionalFormatting>
  <conditionalFormatting sqref="C6:C42">
    <cfRule type="timePeriod" dxfId="3" priority="4" timePeriod="last7Days">
      <formula>AND(TODAY()-FLOOR(C6,1)&lt;=6,FLOOR(C6,1)&lt;=TODAY())</formula>
    </cfRule>
  </conditionalFormatting>
  <conditionalFormatting sqref="C6:C42">
    <cfRule type="cellIs" dxfId="2" priority="3" operator="equal">
      <formula>"No"</formula>
    </cfRule>
  </conditionalFormatting>
  <conditionalFormatting sqref="C6:C42">
    <cfRule type="cellIs" dxfId="1" priority="2" operator="equal">
      <formula>"No"</formula>
    </cfRule>
  </conditionalFormatting>
  <conditionalFormatting sqref="C6:C42">
    <cfRule type="timePeriod" dxfId="0" priority="1" timePeriod="last7Days">
      <formula>AND(TODAY()-FLOOR(C6,1)&lt;=6,FLOOR(C6,1)&lt;=TODAY())</formula>
    </cfRule>
  </conditionalFormatting>
  <pageMargins left="0.68" right="0.35433070866141703" top="0.82677165354330695" bottom="0.56000000000000005" header="0.31496062992126" footer="0.31496062992126"/>
  <pageSetup paperSize="9" orientation="portrait" horizontalDpi="4294967295" verticalDpi="4294967295" r:id="rId1"/>
  <headerFooter>
    <oddHeader>&amp;R&amp;"Arial,Regular"&amp;14&amp;UAnnexure-VII</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Sheet1</vt:lpstr>
      <vt:lpstr>Cost Summary</vt:lpstr>
      <vt:lpstr>PIP Cost Tab</vt:lpstr>
      <vt:lpstr>Hydromet Calculator</vt:lpstr>
      <vt:lpstr>Guide to Filling Columns</vt:lpstr>
      <vt:lpstr>Pivot Summary</vt:lpstr>
      <vt:lpstr>Component Description</vt:lpstr>
      <vt:lpstr>Help</vt:lpstr>
      <vt:lpstr>Agency Allocations</vt:lpstr>
      <vt:lpstr>Help!Print_Area</vt:lpstr>
      <vt:lpstr>'PIP Cost Tab'!Print_Area</vt:lpstr>
      <vt:lpstr>'Component Description'!Print_Titles</vt:lpstr>
      <vt:lpstr>'PIP Cost Tab'!Print_Titles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Anju Gaur</dc:creator>
  <cp:lastModifiedBy>Hitesh Thakur</cp:lastModifiedBy>
  <cp:lastPrinted>2016-03-09T07:24:41Z</cp:lastPrinted>
  <dcterms:created xsi:type="dcterms:W3CDTF">2015-07-14T18:01:09Z</dcterms:created>
  <dcterms:modified xsi:type="dcterms:W3CDTF">2016-05-14T02:00:31Z</dcterms:modified>
</cp:coreProperties>
</file>